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backupFile="1" defaultThemeVersion="124226"/>
  <mc:AlternateContent xmlns:mc="http://schemas.openxmlformats.org/markup-compatibility/2006">
    <mc:Choice Requires="x15">
      <x15ac:absPath xmlns:x15ac="http://schemas.microsoft.com/office/spreadsheetml/2010/11/ac" url="F:\0 - H I P\2-PROJEKT POJACANJA\"/>
    </mc:Choice>
  </mc:AlternateContent>
  <xr:revisionPtr revIDLastSave="0" documentId="13_ncr:1_{78D56EFE-9C7C-4309-8A4B-FB4DF1F5FB79}" xr6:coauthVersionLast="47" xr6:coauthVersionMax="47" xr10:uidLastSave="{00000000-0000-0000-0000-000000000000}"/>
  <workbookProtection workbookAlgorithmName="SHA-512" workbookHashValue="ChljgF/21AC0EKcFvN3CMhOizBXvFfWxE3ht6lv87GLlaOANOD47+6g5ZqQOQgp4MX8Y5q/65xEFqN5t4HPBRw==" workbookSaltValue="d6VfmgwIR1K7UfV1rQy6Pg==" workbookSpinCount="100000" lockStructure="1"/>
  <bookViews>
    <workbookView xWindow="-108" yWindow="-108" windowWidth="23256" windowHeight="12576" tabRatio="894" xr2:uid="{00000000-000D-0000-FFFF-FFFF00000000}"/>
  </bookViews>
  <sheets>
    <sheet name="REKAPITULACIJA" sheetId="140" r:id="rId1"/>
    <sheet name="Opci i posebni uvjeti" sheetId="186" r:id="rId2"/>
    <sheet name="Preambule" sheetId="199" r:id="rId3"/>
    <sheet name="Pripremni radovi" sheetId="151" r:id="rId4"/>
    <sheet name="Demontaze i rusenja" sheetId="149" r:id="rId5"/>
    <sheet name="Zemljani radovi" sheetId="152" r:id="rId6"/>
    <sheet name="AB radovi" sheetId="110" r:id="rId7"/>
    <sheet name="Tesarski radovi" sheetId="154" r:id="rId8"/>
    <sheet name="Zidarski radovi" sheetId="144" r:id="rId9"/>
    <sheet name="Izolaterski radovi" sheetId="147" r:id="rId10"/>
    <sheet name="Ojacanja nosive konstrukcije" sheetId="208" r:id="rId11"/>
    <sheet name="Čelične konstrukcije" sheetId="167" r:id="rId12"/>
    <sheet name="Limarski radovi" sheetId="202" r:id="rId13"/>
    <sheet name="Krovopokrivacki radovi" sheetId="203" r:id="rId14"/>
    <sheet name="Suhomontazni radovi" sheetId="204" r:id="rId15"/>
    <sheet name="Instalacije" sheetId="206" r:id="rId16"/>
    <sheet name="Resturatorski radovi - zid" sheetId="164" r:id="rId17"/>
  </sheets>
  <definedNames>
    <definedName name="_xlnm.Print_Titles" localSheetId="6">'AB radovi'!$4:$6</definedName>
    <definedName name="_xlnm.Print_Titles" localSheetId="11">'Čelične konstrukcije'!$4:$6</definedName>
    <definedName name="_xlnm.Print_Titles" localSheetId="4">'Demontaze i rusenja'!$5:$7</definedName>
    <definedName name="_xlnm.Print_Titles" localSheetId="9">'Izolaterski radovi'!$4:$6</definedName>
    <definedName name="_xlnm.Print_Titles" localSheetId="10">'Ojacanja nosive konstrukcije'!$4:$13</definedName>
    <definedName name="_xlnm.Print_Titles" localSheetId="3">'Pripremni radovi'!$4:$8</definedName>
    <definedName name="_xlnm.Print_Titles" localSheetId="16">'Resturatorski radovi - zid'!$3:$4</definedName>
    <definedName name="_xlnm.Print_Titles" localSheetId="7">'Tesarski radovi'!$4:$6</definedName>
    <definedName name="_xlnm.Print_Titles" localSheetId="5">'Zemljani radovi'!$4:$6</definedName>
    <definedName name="_xlnm.Print_Titles" localSheetId="8">'Zidarski radovi'!$4:$6</definedName>
    <definedName name="_xlnm.Print_Area" localSheetId="6">'AB radovi'!$A$1:$F$69</definedName>
    <definedName name="_xlnm.Print_Area" localSheetId="4">'Demontaze i rusenja'!$A$1:$F$120</definedName>
    <definedName name="_xlnm.Print_Area" localSheetId="9">'Izolaterski radovi'!$A$1:$F$22</definedName>
    <definedName name="_xlnm.Print_Area" localSheetId="12">'Limarski radovi'!$A$1:$F$16</definedName>
    <definedName name="_xlnm.Print_Area" localSheetId="1">'Opci i posebni uvjeti'!$A$1:$C$98</definedName>
    <definedName name="_xlnm.Print_Area" localSheetId="2">Preambule!$A$1:$F$529</definedName>
    <definedName name="_xlnm.Print_Area" localSheetId="0">REKAPITULACIJA!$A$1:$F$51</definedName>
    <definedName name="_xlnm.Print_Area" localSheetId="7">'Tesarski radovi'!$A$1:$F$36</definedName>
    <definedName name="_xlnm.Print_Area" localSheetId="5">'Zemljani radovi'!$A$1:$F$26</definedName>
    <definedName name="_xlnm.Print_Area" localSheetId="8">'Zidarski radovi'!$A$1:$F$49</definedName>
  </definedNames>
  <calcPr calcId="191029"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9" i="208" l="1"/>
  <c r="F48" i="144"/>
  <c r="F69" i="110"/>
  <c r="F119" i="149"/>
  <c r="F76" i="208"/>
  <c r="F75" i="208"/>
  <c r="A40" i="144"/>
  <c r="F35" i="144"/>
  <c r="F38" i="144"/>
  <c r="F32" i="144"/>
  <c r="F60" i="110"/>
  <c r="F59" i="110"/>
  <c r="F46" i="144"/>
  <c r="F45" i="144"/>
  <c r="F44" i="144"/>
  <c r="F41" i="144"/>
  <c r="A43" i="144"/>
  <c r="F29" i="144"/>
  <c r="F23" i="144"/>
  <c r="F22" i="144"/>
  <c r="F21" i="144"/>
  <c r="F18" i="144"/>
  <c r="F17" i="144"/>
  <c r="F14" i="144"/>
  <c r="F11" i="144"/>
  <c r="A10" i="144"/>
  <c r="A13" i="144" s="1"/>
  <c r="A16" i="144" s="1"/>
  <c r="A20" i="144" s="1"/>
  <c r="A25" i="144" s="1"/>
  <c r="A28" i="144" s="1"/>
  <c r="A31" i="144" s="1"/>
  <c r="A34" i="144" s="1"/>
  <c r="A37" i="144" s="1"/>
  <c r="F8" i="144"/>
  <c r="A10" i="110"/>
  <c r="A13" i="110" s="1"/>
  <c r="A17" i="110" s="1"/>
  <c r="A21" i="110" s="1"/>
  <c r="F11" i="110"/>
  <c r="A35" i="208"/>
  <c r="F43" i="208"/>
  <c r="F42" i="208"/>
  <c r="F41" i="208"/>
  <c r="F70" i="208"/>
  <c r="F69" i="208"/>
  <c r="F68" i="208"/>
  <c r="F61" i="208"/>
  <c r="F60" i="208"/>
  <c r="F59" i="208"/>
  <c r="F33" i="208"/>
  <c r="F32" i="208"/>
  <c r="F23" i="208"/>
  <c r="F22" i="208"/>
  <c r="F13" i="208"/>
  <c r="F9" i="208"/>
  <c r="A7" i="208"/>
  <c r="A11" i="208" s="1"/>
  <c r="A15" i="208" s="1"/>
  <c r="A25" i="208" s="1"/>
  <c r="F23" i="154"/>
  <c r="A11" i="154"/>
  <c r="A14" i="154" s="1"/>
  <c r="F67" i="110"/>
  <c r="F56" i="110"/>
  <c r="F55" i="110"/>
  <c r="F52" i="110"/>
  <c r="F51" i="110"/>
  <c r="F19" i="110"/>
  <c r="F18" i="110"/>
  <c r="F15" i="110"/>
  <c r="F14" i="110"/>
  <c r="F8" i="110"/>
  <c r="A22" i="152"/>
  <c r="A10" i="152"/>
  <c r="F19" i="147"/>
  <c r="A18" i="147"/>
  <c r="A45" i="208" l="1"/>
  <c r="A10" i="204" l="1"/>
  <c r="F12" i="204"/>
  <c r="A112" i="149"/>
  <c r="A109" i="149"/>
  <c r="F110" i="149"/>
  <c r="F101" i="149"/>
  <c r="F107" i="149"/>
  <c r="F104" i="149"/>
  <c r="F98" i="149"/>
  <c r="F95" i="149"/>
  <c r="F115" i="149"/>
  <c r="F114" i="149"/>
  <c r="F113" i="149"/>
  <c r="F92" i="149"/>
  <c r="F91" i="149"/>
  <c r="F81" i="149"/>
  <c r="F78" i="149"/>
  <c r="F77" i="149"/>
  <c r="F76" i="149"/>
  <c r="F58" i="149"/>
  <c r="F73" i="149"/>
  <c r="F70" i="149"/>
  <c r="F67" i="149"/>
  <c r="F64" i="149"/>
  <c r="F61" i="149"/>
  <c r="F57" i="149"/>
  <c r="F34" i="149"/>
  <c r="F28" i="149"/>
  <c r="F27" i="149"/>
  <c r="F31" i="149"/>
  <c r="F45" i="149"/>
  <c r="F44" i="149"/>
  <c r="F38" i="149"/>
  <c r="F54" i="149"/>
  <c r="F51" i="149"/>
  <c r="F18" i="149"/>
  <c r="F15" i="149"/>
  <c r="A11" i="149"/>
  <c r="A14" i="149" s="1"/>
  <c r="A20" i="149" s="1"/>
  <c r="F12" i="149"/>
  <c r="F9" i="149"/>
  <c r="A17" i="149" l="1"/>
  <c r="F21" i="151" l="1"/>
  <c r="A7" i="206"/>
  <c r="A79" i="208" l="1"/>
  <c r="F36" i="167" l="1"/>
  <c r="F20" i="167"/>
  <c r="F67" i="208"/>
  <c r="F52" i="208"/>
  <c r="F53" i="208"/>
  <c r="F23" i="110" l="1"/>
  <c r="F41" i="149" l="1"/>
  <c r="F34" i="110" l="1"/>
  <c r="F33" i="110"/>
  <c r="F31" i="151" l="1"/>
  <c r="F13" i="202" l="1"/>
  <c r="A14" i="206"/>
  <c r="A14" i="204"/>
  <c r="A16" i="202"/>
  <c r="F54" i="208"/>
  <c r="A56" i="208"/>
  <c r="F64" i="110"/>
  <c r="F63" i="110"/>
  <c r="F48" i="110"/>
  <c r="F45" i="110"/>
  <c r="F42" i="110"/>
  <c r="F41" i="110"/>
  <c r="F38" i="110"/>
  <c r="F37" i="110"/>
  <c r="F30" i="110"/>
  <c r="F29" i="110"/>
  <c r="F26" i="110"/>
  <c r="A25" i="110"/>
  <c r="A28" i="110" s="1"/>
  <c r="F22" i="110"/>
  <c r="A63" i="208" l="1"/>
  <c r="A72" i="208" s="1"/>
  <c r="A32" i="110"/>
  <c r="E21" i="140"/>
  <c r="F11" i="206"/>
  <c r="F10" i="206"/>
  <c r="F9" i="206"/>
  <c r="F8" i="206"/>
  <c r="A36" i="110" l="1"/>
  <c r="A40" i="110" s="1"/>
  <c r="A44" i="110" s="1"/>
  <c r="A47" i="110" s="1"/>
  <c r="F8" i="204"/>
  <c r="A62" i="110" l="1"/>
  <c r="A66" i="110" s="1"/>
  <c r="A50" i="110"/>
  <c r="A54" i="110" s="1"/>
  <c r="A58" i="110" s="1"/>
  <c r="F87" i="149"/>
  <c r="A23" i="149"/>
  <c r="A26" i="149" s="1"/>
  <c r="A30" i="149" s="1"/>
  <c r="A33" i="149" s="1"/>
  <c r="A36" i="149" s="1"/>
  <c r="A23" i="167" l="1"/>
  <c r="F26" i="144" l="1"/>
  <c r="F90" i="149"/>
  <c r="F14" i="206" l="1"/>
  <c r="E36" i="140" l="1"/>
  <c r="E38" i="140" s="1"/>
  <c r="A12" i="147"/>
  <c r="A15" i="147" s="1"/>
  <c r="E17" i="140" l="1"/>
  <c r="A12" i="164" l="1"/>
  <c r="F20" i="154"/>
  <c r="F19" i="154"/>
  <c r="F14" i="204"/>
  <c r="F9" i="203"/>
  <c r="F12" i="203" s="1"/>
  <c r="E27" i="140" s="1"/>
  <c r="F11" i="202"/>
  <c r="F16" i="154"/>
  <c r="F15" i="154"/>
  <c r="F12" i="154"/>
  <c r="F9" i="154"/>
  <c r="F8" i="154"/>
  <c r="A18" i="154" l="1"/>
  <c r="E29" i="140"/>
  <c r="F16" i="202"/>
  <c r="E25" i="140" s="1"/>
  <c r="A22" i="154" l="1"/>
  <c r="A27" i="154" s="1"/>
  <c r="A32" i="154" s="1"/>
  <c r="A12" i="151"/>
  <c r="A15" i="151" s="1"/>
  <c r="A18" i="151" s="1"/>
  <c r="F13" i="151"/>
  <c r="A13" i="152"/>
  <c r="A16" i="152" s="1"/>
  <c r="A19" i="152" s="1"/>
  <c r="A40" i="167"/>
  <c r="A22" i="147"/>
  <c r="A69" i="110"/>
  <c r="A26" i="152"/>
  <c r="A23" i="151" l="1"/>
  <c r="A26" i="151" s="1"/>
  <c r="A30" i="151" s="1"/>
  <c r="F33" i="154" l="1"/>
  <c r="A40" i="149" l="1"/>
  <c r="A43" i="149" s="1"/>
  <c r="A47" i="149" s="1"/>
  <c r="A33" i="151"/>
  <c r="A50" i="149" l="1"/>
  <c r="A53" i="149" s="1"/>
  <c r="F84" i="149"/>
  <c r="F37" i="149"/>
  <c r="F48" i="149"/>
  <c r="A56" i="149" l="1"/>
  <c r="A60" i="149" s="1"/>
  <c r="A63" i="149" s="1"/>
  <c r="A66" i="149" s="1"/>
  <c r="F16" i="147"/>
  <c r="A69" i="149" l="1"/>
  <c r="A72" i="149" s="1"/>
  <c r="F24" i="149"/>
  <c r="A75" i="149" l="1"/>
  <c r="F16" i="151"/>
  <c r="A80" i="149" l="1"/>
  <c r="A83" i="149" s="1"/>
  <c r="A86" i="149" s="1"/>
  <c r="A89" i="149" s="1"/>
  <c r="F13" i="147"/>
  <c r="F14" i="152"/>
  <c r="F11" i="152"/>
  <c r="F28" i="151"/>
  <c r="F24" i="151"/>
  <c r="A94" i="149" l="1"/>
  <c r="A97" i="149" s="1"/>
  <c r="A100" i="149" l="1"/>
  <c r="A103" i="149" s="1"/>
  <c r="A106" i="149" s="1"/>
  <c r="F10" i="147"/>
  <c r="F20" i="151" l="1"/>
  <c r="F19" i="151"/>
  <c r="F10" i="151"/>
  <c r="F35" i="151"/>
  <c r="F34" i="151"/>
  <c r="F39" i="151"/>
  <c r="F21" i="149"/>
  <c r="F8" i="152"/>
  <c r="F17" i="152"/>
  <c r="F20" i="152"/>
  <c r="F23" i="152"/>
  <c r="F28" i="154"/>
  <c r="F36" i="154" s="1"/>
  <c r="F10" i="164"/>
  <c r="F13" i="164"/>
  <c r="F42" i="151" l="1"/>
  <c r="E7" i="140" s="1"/>
  <c r="E15" i="140"/>
  <c r="F22" i="147"/>
  <c r="E19" i="140" s="1"/>
  <c r="F40" i="167"/>
  <c r="E23" i="140" s="1"/>
  <c r="E13" i="140"/>
  <c r="F26" i="152"/>
  <c r="E11" i="140" s="1"/>
  <c r="F16" i="164"/>
  <c r="E42" i="140" s="1"/>
  <c r="E44" i="140" s="1"/>
  <c r="E9" i="140" l="1"/>
  <c r="E32" i="140" s="1"/>
  <c r="E46" i="140" l="1"/>
  <c r="E48" i="140" l="1"/>
  <c r="E50" i="140" s="1"/>
  <c r="A37" i="151" l="1"/>
</calcChain>
</file>

<file path=xl/sharedStrings.xml><?xml version="1.0" encoding="utf-8"?>
<sst xmlns="http://schemas.openxmlformats.org/spreadsheetml/2006/main" count="952" uniqueCount="637">
  <si>
    <t>Zidarske radove izvesti prema opisu u troškovniku, te u skladu sa važećim standardima za izvedbu i materijale.</t>
  </si>
  <si>
    <t>Zidati treba u potpuno vodoravnim redovima, a reške moraju biti deb. 1-1,5 cm. Pri zidanju ih treba dobro ispuniti odgovarajućom vrstom morta, a kod ploha koje će se kasnije žbukati reške moraju biti prazne na dubini od cca 2 cm od plohe zida, zbog bolje veze žbuke sa zidom.</t>
  </si>
  <si>
    <t>Opeke normalnog formata (pune ili šuplje, sa uzdužnim šupljinama) izvedene su od pečene gline.</t>
  </si>
  <si>
    <t>Pijesak mora biti čist bez organskih primjesa, a ako ih ima treba ih pranjem ukloniti.</t>
  </si>
  <si>
    <t>Cement za produžni i cementni mort mora odgovarati propisanoj kvaliteti za portland cement.</t>
  </si>
  <si>
    <t>Svježe ozidane zidove zaštititi od utjecaja vrućine, hladnoće i atmosferskih nepogoda.</t>
  </si>
  <si>
    <t>Rad na zidanju opekom uključuje obradu rubova zida i spojeva s ab plohama odnosno drugim plohama u svemu po pravilima struke.</t>
  </si>
  <si>
    <t>Prije nego se počne žbukati, potrebno je izvršiti predradnje čišćenja ploha i čišćenja i ispuhivanja fuga, vlaženje zidne površine vodom, te špricanje cem. mortom 1:1. Ako je zbog kiše ploha zida isuviše mokra, žbukanje treba odgoditi sve dok ploha zida ne bude dovoljno suha. Žbukanje se ne smije vršiti dok je temperatura prostora previsoka ili preniska, da žbuka ne bi ispucala.</t>
  </si>
  <si>
    <t>Prilikom žbukanja unutarnjih zidova izvesti zaštitu izbočenih bridova umetanjem u žbuku aluminijskih ili plastičnih profila.</t>
  </si>
  <si>
    <t>Jedinična cijena zidarskih radova sadrži:</t>
  </si>
  <si>
    <t xml:space="preserve"> - sav rad, uključivo pomoćni;</t>
  </si>
  <si>
    <t xml:space="preserve"> - sav materijal, osnovni i pomoćni;</t>
  </si>
  <si>
    <t xml:space="preserve">  - sva manja potrebna štemanja, šlicanja i prilagođenja ploha;</t>
  </si>
  <si>
    <t xml:space="preserve">  - sva manja potrebna zatvaranja i zapune šliceva i prodora te izravnanje neravnina;</t>
  </si>
  <si>
    <t xml:space="preserve"> - sve unutarnje pretovare, transporte i manipulacije;</t>
  </si>
  <si>
    <t xml:space="preserve"> - zaštitu zidova od utjecaja vrućine, hladnoće i atmosferskih nepogoda;</t>
  </si>
  <si>
    <t xml:space="preserve"> - sve potrebne pomoćne konstrukcije i skele;</t>
  </si>
  <si>
    <t xml:space="preserve"> - primjena mjera zaštite na radu i drugih važećih propisa;</t>
  </si>
  <si>
    <t xml:space="preserve"> - čišćenje prostorija i zidnih površina po završetku zidanja, te uklanjanje otpadaka.</t>
  </si>
  <si>
    <t>Svi materijali koji se ugrađuju moraju obvezno biti ispitani i certifikati priloženi. Ukoliko ne postoje domaće norme, treba priložiti rezultate ispitivanja koji zadovoljavaju odredbe normi ISO ili EN.</t>
  </si>
  <si>
    <t>Izvoditelj radova obavezan je prije početka radova uručiti potrebne certifikate odgovarajućoj nadležnoj službi. Zabranjena je upotreba materijala i dijelova te izvedba radova prije predočenja certifikata.</t>
  </si>
  <si>
    <t>S obzirom na način armiranja, betonske konstrukcije obuhvaćene ovim troškovnikom mogu biti od: nearmiranog betona; armiranog betona; ili prednapetog betona.</t>
  </si>
  <si>
    <t>S obzirom na težinu betona, betonske konstrukcije obuhvaćene ovim troškovnikom mogu biti: s laganim betonom; s običnim betonom; ili s teškim betonom.</t>
  </si>
  <si>
    <t>Elementi betonskih konstrukcija uključeni ovim troškovnikom su: cement, agregat, dodaci betonu, dodaci mortu za injektiranje natega, voda, beton, čelik za armiranje, čelik za prednapinjanje, armatura, gotovi betonski elementi, proizvodi za zaštitu i popravak betonskih konstrukcija, kao i drugi građevni proizvodi koji se ugrađuju u sklopu betonskih konstrukcija.</t>
  </si>
  <si>
    <t>Prilikom izvođenja betonske konstrukcije izvođač je dužan pridržavati se projekta betonske konstrukcije i tehničkih uputa za ugradnju i uporabu građevinskih proizvoda, te opisa iz ovog troškovnika.</t>
  </si>
  <si>
    <t>Izvođenje betonske konstrukcije mora biti takvo da navedena konstrukcija ima tehnička svojstva i ispunjava zahtijeve određene projektom, tehničkim propisom i ovim troškovnikom.</t>
  </si>
  <si>
    <t>Uvjeti za izvođenje betonske konstrukcije definirani su programom kontrole osiguranja kvalitete koji je sastavni dio glavnog projekta betonske konstrukcije.</t>
  </si>
  <si>
    <t>m1</t>
  </si>
  <si>
    <t>Održavanje betonskih konstrukcija mora biti takvo, da se tijekom trajanja građevine očuvaju njena tehnička svojstva i ispunjavaju zahtijevi određeni projetkom građevine i tehničkim propisom.</t>
  </si>
  <si>
    <t>beton</t>
  </si>
  <si>
    <t>ZIDARSKI RADOVI</t>
  </si>
  <si>
    <t>Svojstva očvrslog betona moraju biti specificirana projektom betonske konstrukcije ovisno o uvjetima uporabe.</t>
  </si>
  <si>
    <t>Svojstva svježeg betona specificira izvođač betonskih radova.</t>
  </si>
  <si>
    <t>Sva ugradba betona u ab konstrukcije je obavezno strojna.</t>
  </si>
  <si>
    <t>Jedinična cijena betonskih i ab radova uključuje slijedeće:</t>
  </si>
  <si>
    <t>- dobavna cijena gotovog betona uključujući sve transporte i manipulacije;</t>
  </si>
  <si>
    <t>- sav potreban rad na ugradbi betona;</t>
  </si>
  <si>
    <t>- sve unutarnje pretovare, transporte i manipulacije;</t>
  </si>
  <si>
    <t>- poduzimanje mjera zaštite na radu i drugih mjera;</t>
  </si>
  <si>
    <t>- zaštita betonskih i ab konstrukcija od djelovanja atmosferilija i temperaturnih utjecaja;</t>
  </si>
  <si>
    <t>- ugradba svih potrebnih posebno nespecificiranih elemenata (sidra, ankeri i sl.);</t>
  </si>
  <si>
    <t>armatura</t>
  </si>
  <si>
    <t>m2</t>
  </si>
  <si>
    <t>m3</t>
  </si>
  <si>
    <t>kom</t>
  </si>
  <si>
    <t>Opći uvjeti i napomene</t>
  </si>
  <si>
    <t xml:space="preserve">Tehnička svojstva armature moraju ispinjavati opće i posebne zahtijeve bitne za krajnju namjenu i ovisno o vrsti čelika moraju biti specificirane prema normama nizova </t>
  </si>
  <si>
    <t>Jedinična cijena armiračkih radova uključuje slijedeće:</t>
  </si>
  <si>
    <t>- dobavna cijena gotove armature uključujući sve transporte i manipulacije;</t>
  </si>
  <si>
    <t>- sav potreban rad i alat na ugradbi armature;</t>
  </si>
  <si>
    <t>- postavljanje armature i vezanje, sa podmetačima (plastičnim ili betonskim, cca 4 kom/m2 oplate) i privremenim učvršćivanjem za oplatu;</t>
  </si>
  <si>
    <t>- čišćenje armature od hrđe, masnoća i ostalih nečistoća;</t>
  </si>
  <si>
    <t xml:space="preserve"> - primjena mjera zaštite na radu i drugih važećih propisa.</t>
  </si>
  <si>
    <t>oplata</t>
  </si>
  <si>
    <t>Oplate izvesti prema opisu u troškovniku, planu oplate i detaljima, prema te u skladu sa važećim standardima za izvedbu i materijale.</t>
  </si>
  <si>
    <t xml:space="preserve">Oplatu treba postaviti tako da se nakon betoniranja ne pojavi ni najmanja deformacija konstrukcije. Skidanje oplate izvesti požljivo da ne dođe do oštećenja konstrukcije, naročito rubova, zubaca ili utora. </t>
  </si>
  <si>
    <t>Podupiranje za sve oplate je u cijeni, visine kako je stavkom troškovnika određeno.</t>
  </si>
  <si>
    <t>Jedinična cijena oplate sadrži:</t>
  </si>
  <si>
    <t>- dobavu svog potrebnog materijala za izvedbu oplate uključujući sve transporte i manipulacije;</t>
  </si>
  <si>
    <t>- sav potreban rad na krojenju i ugradbi oplate;</t>
  </si>
  <si>
    <t>- označavanje, uzimanje mjera na građevini;</t>
  </si>
  <si>
    <t>- močenje ili mazanje oplate (ili limenih kalupa) prije betoniranja;</t>
  </si>
  <si>
    <t>- demontaža oplate, čišćenje, vađenje čavala, sortiranje;</t>
  </si>
  <si>
    <t>- izradu radne skele;</t>
  </si>
  <si>
    <t>- izvedba manjih prodora, utora i udubljenja umetanjem u oplatu blokova od ekspandiranog polistirena ili kutija od drvene oplate, te njihova demontaža;</t>
  </si>
  <si>
    <t>- primjena mjera zaštite na radu i drugih važećih propisa;</t>
  </si>
  <si>
    <t>Prije početka rada izvođač je dužan izraditi projekt betonske konstrukcije i dostaviti na odobrenje projektantu konstrukcije i nadzoru. Projekt obuhvaća tehnički opis, proračun nosivosti i uporabljivosti te program kontrole i osiguranja kvalitete.</t>
  </si>
  <si>
    <t xml:space="preserve">Oplatu računati u kompletnoj površini konstrukcije bez odbijanja otvora za vrata, prozore, prolaze i  prodore do 1 m2. </t>
  </si>
  <si>
    <t xml:space="preserve"> - čišćenje nakon završetka radova</t>
  </si>
  <si>
    <t>Prilikom izvođenja izolacija mora se izvoditelj striktno pridržavati usvojenih i od strane projektanta ovjerenih detalja.</t>
  </si>
  <si>
    <t>Sve radove u svezi izvedbe detalja, horizontalnih i vertikalnih slojeva izolacije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t>
  </si>
  <si>
    <t>Izolaciju treba izvoditi na suhu, čistu, odmašćenu i ravnu podlogu. Uvjeti kvalitete podloge ovise o materijalu koji će se uporabiti, a prema specifikaciji proizvoditelja i tehnologiji izvedbe.</t>
  </si>
  <si>
    <t>Radove treba uskladiti s radovima na limariji, gdje su slojevi izolacije i limarija u neposrednom dodiru.</t>
  </si>
  <si>
    <t>Nakon izvedbe svakog sloja izolacije treba isti pregledati nadzorni inženjer i tek se nakon pozitivnog mišljenja i upisa u građevinski dnevnik može izvoditelj nastaviti s daljnjim radom. Nepravilno ili nekvalitetno izvedene slojeve mora izvoditelj na svoj trošak ukloniti i izvesti pravilno.</t>
  </si>
  <si>
    <t>Sve spojeve plastičnih (PE ili PVC) folija treba variti vrućim zrakom ili spajati samoljepivom trakom širine minimalno 4 cm, odnosno izvesti po detalju izolacije, sve bez posebne naplate.</t>
  </si>
  <si>
    <t>U sklopu stavke treba slojeve izolacije (osim toplinske, gdje to nije drugačije navedeno troškovnikom) izvesti povijene uz bočne vertikalne ili kose plohe visine do 15 cm bez posebne naplate, u cijeni m2 tlocrtne izolacije.</t>
  </si>
  <si>
    <t>Gdje je potrebno, treba izvoditelj izvesti i holkere visine 15-30 cm i obračunati ih u m2 razvijene površine izolacije, ako troškovnikom nije drugačije određeno. Veća visina slojeva izolacije (od 30 cm) obračunava se u posebnim stavkama.</t>
  </si>
  <si>
    <t>Cijenom izvedbe radova treba obvezno uključiti sve materijale koji se ugrađuju i koriste (osnovne i pomoćne materijale), sav potreban rad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</si>
  <si>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U cijeni treba također uključiti izvedbu i obradu slojeva izolacije po detaljima kod prelaza, lomova i sudara ploha, završetaka slojeva izolacija, dilatacija u konstrukciji i slojevima izolacije, oko raznih šahtova, kanala, prodora/proboja kroz slojeve izolacija, ugradbu raznih rubnih traka, putz lajsni i slično, sve do potpune gotovosti i funcionalnosti.</t>
  </si>
  <si>
    <t>PRIPREMNI RADOVI</t>
  </si>
  <si>
    <t>Pri izvedbi zemljanih radova moraju se u potpunosti primjenjivati postojeći propisi - Pravilnik o zaštiti na radu u građevinarstvu, Građevinske norme i HTZ propisi.</t>
  </si>
  <si>
    <t>Jediničnom cijenom obuhvaćeno je:</t>
  </si>
  <si>
    <t xml:space="preserve"> - sav rad i materijal;</t>
  </si>
  <si>
    <t xml:space="preserve"> - svi prijenosi i prijevozi;</t>
  </si>
  <si>
    <t xml:space="preserve"> - sva potrebna priručna sredstva za izvođenje radova;</t>
  </si>
  <si>
    <t xml:space="preserve"> - potrebne radne skele i platforme;</t>
  </si>
  <si>
    <t xml:space="preserve"> - sva podupiranja i razupiranja ako su potrebna;</t>
  </si>
  <si>
    <t xml:space="preserve"> - zaštitne mjere kod eventualne pojave vode;</t>
  </si>
  <si>
    <t xml:space="preserve"> - održavanje čistoće na vanjskim putevima kroz koje prolazi transport ruševina sa gradilišta.</t>
  </si>
  <si>
    <t>Obračun iskopanih i nasutih količina vršiti u sraslom stanju materijala, a prema postojećim normama GN. Sve koeficijente zbijenosti i rastresitosti obračunati u jediničnoj cijeni radova.</t>
  </si>
  <si>
    <t xml:space="preserve">   </t>
  </si>
  <si>
    <t>ZEMLJANI RADOVI</t>
  </si>
  <si>
    <t>Svi iskopi zemlje vrše se strojno, a samo djelomično ručno (planiranja). Iskope izvesti točno po projektu, u skladu sa geomehaničkim izvještajem. Propisane mjere presjeka - profila ne smiju se prekoračiti bez posebnog odobrenja nadzorne službe.</t>
  </si>
  <si>
    <t>Kosine širokog iskopa prilagoditi kategoriji terena.</t>
  </si>
  <si>
    <t>Iskopani materijal upotrijebiti za nasipavanje i zatrpavanje. Isti treba prevesti na gradilišni deponij, uskladištiti te poslije upotrijebiti. Višak iskopanog materijala odvesti na gradski deponij.</t>
  </si>
  <si>
    <t>Nasipavanje unutar i oko objekta izvesti do tražene zbijenosti, odnosno u slojevima od po 20 cm, sa strojnim nabijanjem i vlaženjem vodom.</t>
  </si>
  <si>
    <t>A 2.</t>
  </si>
  <si>
    <t>komplet</t>
  </si>
  <si>
    <t>Budući da se radovi izvode prema projektnoj dokumentaciji kao obnova dijela nosive konstrukcije na nepokretnom kulturnom dobru, izvoditelj radova mora već kod izrade Plana uređenja gradilišta voditi računu o načinu izvedbe i prilagoditi organizaciju rada postojećem stanju i sve obuhvatiti vremenskim planom izvedbe radova.</t>
  </si>
  <si>
    <t>Sve privremene pristupne putove, odlagališta materijala, pomoćne skele i druge zaštitne mjere mora izvesti, održavati i ukloniti ih tako, da ne ugrozi živote susjeda i odvijanje ostalih radova u građevini.</t>
  </si>
  <si>
    <t>Izvoditelj mora održavati čistoću gradilišta i privremenih puteva gradilišta tijekom izvođenja radova, posebno tijekom izvedbe radova rušenja, sve u smislu Zakona o zaštiti na radu i Planu uređenja gradilišta.</t>
  </si>
  <si>
    <t>Ove pripremne i završne radove mora izvoditelj radova obuhvatiti u cijeni svojih radova bez posebne naknade.</t>
  </si>
  <si>
    <t>Ostale radove mora izvesti sukladno dolje navedenim stavkama.</t>
  </si>
  <si>
    <t>a) Građevinski el. priključak (jednofazni, trofazni)</t>
  </si>
  <si>
    <t>b) Građevinski priključak za vodu</t>
  </si>
  <si>
    <t>c) Građevinski priključak na kanalizaciju</t>
  </si>
  <si>
    <t>A 1.</t>
  </si>
  <si>
    <t>Izvedba i uklanjanje privremenih priključaka za potrebe gradilišta i privremenih objekata. Uključan sav rad i materijal.</t>
  </si>
  <si>
    <t>Stavka uključuje uklanjanje i odvoz otpadnog materijala na gradsku deponiju.</t>
  </si>
  <si>
    <t>Kod eventualne pojave vode (kiše, topljenje snijega ili podzemne vode) izvoditelj treba izvršiti odvodnjavanje iste sa iskopanih površina (sabirna okna i crpljenje vode), te zaštiti iskopane profile što se neće posebno naplaćivati već treba biti sadržano u jediničnim cijenama stavaka.</t>
  </si>
  <si>
    <t>Prije početka ostalih radova (betoniranje, postava oplate) geomehaničar treba pregledati kvalitetu tla i odobriti početak radova upisom u građevinski dnevnik. Navedeni rad treba biti sadržan u jediničnim cijenama stavki.</t>
  </si>
  <si>
    <t>U stavku odvoza viška materijala na gradsku planirku (deponij) uključiti i plaćanje svih potrebnih taksi za deponiranje otpada na planirku.</t>
  </si>
  <si>
    <t>Sve stavke rušenja, razgradnji i demontaža uključuju i odvoz otpada na gradsku planirku (deponij) uključivo i plaćanje svih potrebnih taksi za deponiranje otpada na planirku.</t>
  </si>
  <si>
    <t>Odvoz iskopanog materijala na gradski deponij, uključivo utovar  i istovar. Obračun po m3 iskopanog materijala u sraslom stanju.</t>
  </si>
  <si>
    <t>kg</t>
  </si>
  <si>
    <t>BETONSKI I AB RADOVI</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</si>
  <si>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</si>
  <si>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Prije izvedbe mjere svih stavki treba obvezno kontrolirati na licu mjesta.</t>
  </si>
  <si>
    <t>A</t>
  </si>
  <si>
    <t>B</t>
  </si>
  <si>
    <t>ČELIČNE KONSTRUKCIJE</t>
  </si>
  <si>
    <t>Kako bi se osigurala tražena kvaliteta, izrada i montaža konstrukcije mora se povjeriti ovlaštenoj izvođačkoj firmi, koja je poznata po već izvedenim sličnim građevinama, i koja posjeduje opremu i stručni kadar za kvalitetnu izradu iste.</t>
  </si>
  <si>
    <t>Cijenom moraju biti obuhvaćeni svi troškovi vezani na nabavu i izradu (u skladu s projektnom dokumentacijom) kao i svi ostali potrebni (direktni i indirektni) radovi, postupci i materijali neophodni za ispravnu izvedbu i montažu konstrukcije.</t>
  </si>
  <si>
    <t>Tehničkom dokumentacijom – nacrtima i statičkim proračunom predviđena je vrsta i kvaliteta materijala za izradu konstrukcije i veznih sredstava što izvoditelj mora strogo poštovati.</t>
  </si>
  <si>
    <t>Izvođač radova (izrada konstrukcije i montaža) dužan je prije početka radova na izradi  (montaži) predočiti nadzornom inženjeru:</t>
  </si>
  <si>
    <t>-planove slijeda zavarivanja s točnim odredbama u pogledu rasporeda i redoslijeda svakog pojedinog vara,</t>
  </si>
  <si>
    <t>- plan montaže konstrukcije s detaljno razrađenim načinom i slijedom montaže,</t>
  </si>
  <si>
    <t>- plan montaže mora biti prihvaćen i ovjeren od strane projektanta.</t>
  </si>
  <si>
    <t>- ateste materijala namijenjenih izradi konstrukcije,</t>
  </si>
  <si>
    <t>- ateste za spojni materijal (vijci i elektrode za zavarivanje),</t>
  </si>
  <si>
    <t>- ateste zavarivača koji su radili na izradi čelične konstrukcije, vremenski obnovljene prema propisima.</t>
  </si>
  <si>
    <t xml:space="preserve"> Osim navedenog izvođač mora imati:</t>
  </si>
  <si>
    <t>- oznake varova s brojem atesta elektroda i oznakom zavarivača koji je to zavario.</t>
  </si>
  <si>
    <t>Limovi koji se ugrađuju trebaju biti kontrolirani ultrazvukom na dvoslojnost, a nadzorni inženjer može u slučaju sumnje na kvalitetu materijala, dati da se pojedini limovi ponovo ispitaju.</t>
  </si>
  <si>
    <t>Izvođač radova mora dati projekt tehnologije zavarivanja, imajući u vidu raspoloživu opremu i debljine elemenata koji se spajaju, a kao rezultat se moraju pojaviti spojevi čija mehanička svojstva nisu slabija od osnovnog materijala. Naročitu pozornost potrebno je obratiti na žilavost, te na koncentraciju napona uslijed zavarivanja, koji se moraju svesti na neznatne veličine. Tehnološki  postupak je dio tehničke dokumentacije i prije početka radioničkih radova mora imati suglasnost projektanta i nadzornog inženjera.</t>
  </si>
  <si>
    <t>Prije početka zavarivanja izvoditelj je dužan pregledati sve površine predviđene za zavarivanje i osigurati da iste budu metalno čiste, bez bilo kakve prljavštine, rđe ili masnoće.</t>
  </si>
  <si>
    <t>Tijekom postupka zavarivanja izvoditelj je dužan primjeniti postupak sprečavanja termički uzrokovanog deformiranja.</t>
  </si>
  <si>
    <t>Zavarivanje na temperaturama zraka nižim od 0° C nije dopušteno.</t>
  </si>
  <si>
    <t>Poslije završenih radioničkih radova vrši se geometrijska i ostale dogovorene kontrole, te po potrebi izvršiti probno sklapanje, o čemu je nadzorni inženjer dužan voditi zapisnik i ovjeriti ga.</t>
  </si>
  <si>
    <t>Pri otpremi na gradilište izvođač je dužan ispitati mogućnost transporta s obzirom na gabarite sklopova, kako se konstrukcija ili njeni dijelovi ne bi deformirali prilikom transporta.</t>
  </si>
  <si>
    <t>Skladištenje mora biti tako pripremljeno da konstrukcija ne leži na tlu , već na drvenoj grednoj podlozi i da osigurava jednostavan pristup kod pronalaženja pozicija, njihova dizanja i transporta do mjesta ugradnje.</t>
  </si>
  <si>
    <t>Izvedba čelične konstrukcije treba biti u skladu sa statičkim proračunom, zahtjevima i uvjetima iz Tehničkog opisa i Programa kontrole te osiguranja kvalitete, kao i u skladu sa svim važećim zakonima, propisima i normama za čelične konstukcije.</t>
  </si>
  <si>
    <t>2. ANTIKOROZIVNA ZAŠTITA</t>
  </si>
  <si>
    <t>Priprema površine:</t>
  </si>
  <si>
    <t>Ostali uvjeti:</t>
  </si>
  <si>
    <t xml:space="preserve"> - proizvođač boja mora osigurati tehnički "support" pri pripremi površine i ugradnji materijala;</t>
  </si>
  <si>
    <t>3. MONTAŽA ČELIČNE KONSTRUKCIJE</t>
  </si>
  <si>
    <t>Izvođač montažnih radova je obavezan izraditi projekt montaže, koji mora biti ovjeren od strane projektanta i nadzornog inženjera.</t>
  </si>
  <si>
    <t>Za sve montažne nastavke važe opći uvjeti za izradu konstrukcije.</t>
  </si>
  <si>
    <t>Svakodnevno se mora voditi građevinski dnevnik. Mora biti osiguran brz i siguran transport svih elemenata do mjesta rada.</t>
  </si>
  <si>
    <t>Izvođač montažnih radova je dužan da pri organiziranju radova poduzme sve potrebne mjere za zaštitu postojećih javnih uređaja, objekata i postrojenja koji se nalaze na gradilištu, kao i zaštitu radnika.</t>
  </si>
  <si>
    <t>4. TEHNIČKI PREGLED ČELIČNE KONSTRUKCIJE</t>
  </si>
  <si>
    <t>Tehnički pregled čelične konstrukcije obavlja se poslije završene montaže.</t>
  </si>
  <si>
    <t>Održavanje čelične konstrukcije:</t>
  </si>
  <si>
    <t xml:space="preserve"> - redovni pregled svake godine</t>
  </si>
  <si>
    <t xml:space="preserve"> - glavni pregled svake 10-te godine</t>
  </si>
  <si>
    <t xml:space="preserve"> - dopunski pregled prema potrebi</t>
  </si>
  <si>
    <t>Održavanje se vrši radi sigurnosti čelične konstrukcije.</t>
  </si>
  <si>
    <t>Stavka obuhvaća:</t>
  </si>
  <si>
    <t xml:space="preserve"> - utovar u vozila, transport do gradilišta, istovar i sortiranje konstrukcije na mjesto u dogovoru s investitorom ili nadzornim inženjerom;</t>
  </si>
  <si>
    <t xml:space="preserve"> - antikorozivnu zaštitu čelične konstrukcije.</t>
  </si>
  <si>
    <t>U cijeni komplet navedeno.</t>
  </si>
  <si>
    <t>Po kg montirane konstrukcije.</t>
  </si>
  <si>
    <t>B 1.</t>
  </si>
  <si>
    <t>C</t>
  </si>
  <si>
    <t>C 1.</t>
  </si>
  <si>
    <t>ČELIČNA KONSTRUKCIJA</t>
  </si>
  <si>
    <t>krovište</t>
  </si>
  <si>
    <t>Svi radovi moraju biti izvedeni stručno i solidno prema postojećim propisima, a u skladu sa troškovnikom i projektom. Nekvalitetan materijal mora izvođač o svom trošku ukloniti sa gradilišta.</t>
  </si>
  <si>
    <t>Okov koji se upotrebljava za učvršćenje krovne konstrukcije mora biti kvalitetan, varena mjesta nesagoriva, a sve površine koje ostaju vidljive prije ugrađivanja moraju se dva puta premazati temeljnom bojom.</t>
  </si>
  <si>
    <t>Izvođač mora upotrijebiti materijale koji su predviđeni nacrtom i troškovnikom. Ukoliko izvođač želi promijeniti vrstu materijala mora za isto tražiti odobrenje od investitora, ali isto ne smije ići na štetu kvalitete.</t>
  </si>
  <si>
    <t>Prije početka rada obavezno uzeti mjere na gradilištu.</t>
  </si>
  <si>
    <t>U jediničnoj cijeni pojedine stavke sadržan je sav rad i materijal, uskladištenje, osiguranje od oštećenja, kvara ili krađe, svi prijenosi i prijevozi, tako da je jedinična cijena konačna.</t>
  </si>
  <si>
    <t>Ukoliko se pokaže potreba, mora izvođač izvršiti ispitivanje kvalitete upotrebljenog materijala ili dokazati njihovu kvalitetu.</t>
  </si>
  <si>
    <t>Sve nejasnoće u projektu ili troškovniku mora izvođač razjasniti sa projektantom prije početka rada, te eventualne dopune ili izmjene uvesti u građevinski dnevnik.</t>
  </si>
  <si>
    <t>Obračun radova vrši se prema stvarno izvedenim količinama i prema "Prosječnim normama u građevinarstvu", ukoliko nije pojedinom stavkom troškovnika drugačije određeno.</t>
  </si>
  <si>
    <t>U cijeni izrade krovišta uključeno je i izrada svih detalja u konstrukciji, te svi pomoćni dijelovi konstrukcije sa potrebnim glavnim i pomoćnim (pričvrsnim) materijalima. U jediničnim cijenama uključeni su svi horizontalni i vertikalni transporti.</t>
  </si>
  <si>
    <t>TESARSKI RADOVI I FASADNA SKELA</t>
  </si>
  <si>
    <t>Ukoliko za drvenu građu krovišta nije navedena vrsta drveta, podrazumijeva se crnogorica II klase, razreda čvrstoće C24. Sva drvena građa mora biti prije ugradnje tretirana zaštitnim (antifungicidnim, antiinsekticidnim i dr.) sredstvima.</t>
  </si>
  <si>
    <t xml:space="preserve"> - sav potreban spojni materijal (onaj koji se koristi pri montaži mora biti razvrstan po klasama, tipovima i dimenzijama, te upakiran u sanduke s vidljivim oznakama);</t>
  </si>
  <si>
    <t>Izvedba radova prema tehnologiji koju će propisati projektant konstrukcije.</t>
  </si>
  <si>
    <t>a) projekt arhitekture</t>
  </si>
  <si>
    <t>Prije početka izvedbe radova, izvoditelj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</si>
  <si>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</si>
  <si>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Sve stavke za koje se traži odgovarajuća vatrootpornost moraju zadovoljiti odgovarajuće odredbe HRN-a ili drugih propisa koji su priznati, odnosno po HRN-i tražena kvaliteta mora se dokazati odgovarajućim certifikatima izdanim od strane za to ovlaštene i registrirane organizacije.</t>
  </si>
  <si>
    <t>U području spojeva pregradnih zidova sa bočnim građevnim elementima na profile treba nanijeti brtveni kit (u 2 reda) ili PE brtvenu traku.</t>
  </si>
  <si>
    <t>Obračun načelno po Normativima i opisima za suhu gradnju Hrvatske obrtničke komore, osim ako troškovnikom nije drugačije određeno! Sav materijal za izvedbu radova predviđen prema normi treba dostaviti na gradilište.</t>
  </si>
  <si>
    <t>Obračun pregrada po m2 sa odbitkom otvora preko 2,5 m2/kom kod vrata/prozora sa dovratnikom/doprozornikom (za potkonstrukciju i oblogu obostrano).</t>
  </si>
  <si>
    <t>Obračun pregrada po m2 sa odbitkom otvora bez dovratnika/doprozornika preko 4,0 m2/kom (za potkonstrukciju i oblogu obostrano). U tom slučaju špalete obračunati posebno po m1 razvijene dužine za izvedenu širinu, sa izvedbom tipskog profila (obostrano) za ojačanje brida u cijeni m1.</t>
  </si>
  <si>
    <t xml:space="preserve">Obračun pregrada u prostoru koji ne idu do cijele visine ili širine po m2 sa odbitkom otvora kao gore. U tom slučaju vidljive rubove pregrade izvesti kao špalete i obračunati posebno po m1 razvijene dužine za izvedenu širinu, sa izvedbom tipskog profila (obostrano) za ojačanje brida u cijeni m1. </t>
  </si>
  <si>
    <t>Obračun oblaganja kao za pregrade, samo se odnosi na potkonstrukciju i oblogu jednostrano. Kod zatvaranja bridova ili špaleta izvesti tipski profil za ojačanje brida jednostrano u cijeni m1.</t>
  </si>
  <si>
    <t>TESARSKI RADOVI I FASADNA SKELA UKUPNO:</t>
  </si>
  <si>
    <t>skela</t>
  </si>
  <si>
    <t>IZOLATERSKI RADOVI</t>
  </si>
  <si>
    <t>RADOVI RUŠENJA I DEMONTAŽA UKUPNO:</t>
  </si>
  <si>
    <t>Lim koji naliježe na betonsku podlogu ili na podlogu od opeke mora biti podložen sa krovnom ljepenkom što mora biti uključeno u jediničnu cijenu stavke.</t>
  </si>
  <si>
    <t>Limovi moraju biti glatki, ravni, jednake debljine, bez bora, mjehura i pora, moraju se obrađivati i savijati i ne smiju dobiti pukotine niti se ljuštiti.</t>
  </si>
  <si>
    <t>Kod spajanja raznih vrsta materijala treba na pogodan način izvesti izolaciju (premaz, izol.traka i sl.) da ne dođe do galvanskog elektriciteta.</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</si>
  <si>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</si>
  <si>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 xml:space="preserve">Način izvedbe i ugradbe, te obračun u svemu prema postojećim normama za izvođenje završnih radova u građevinarstvu, po jedinici mjere u troškovniku i stvarno izvedenim količinama na gradilištu. </t>
  </si>
  <si>
    <t>Jedinična cijena treba sadržavati:</t>
  </si>
  <si>
    <t>sav rad uključivo i uzimanje mjere na gradnji za izvedbu i obračun,</t>
  </si>
  <si>
    <t>sav materijal uključivo pomoćni te pričvrsni materijal,</t>
  </si>
  <si>
    <t>sav rad na gradnji i u radionici,</t>
  </si>
  <si>
    <t>sav transport i uskladištenje materijala,</t>
  </si>
  <si>
    <t>dobavu i polaganje podložne ljepenke,</t>
  </si>
  <si>
    <t>ugradbu limarije upucavanjem,</t>
  </si>
  <si>
    <t>potrebne platforme, pokretnu skelu za montažu, kuke, užad, ljestve,</t>
  </si>
  <si>
    <t>ugradbu u ziđe ili sl. potrebnih obujmica, slivnika i sl.,</t>
  </si>
  <si>
    <t>čišćenje od otpadaka nakon izvršenih radova,</t>
  </si>
  <si>
    <t>zaštitu izvedenih radova do primopredaje.</t>
  </si>
  <si>
    <t>Ovi opći uvjeti mijenjaju se ili nadopunjuju opisom pojedinih stavki troškovnika.</t>
  </si>
  <si>
    <t>Elementi pokrova koji će biti ugrađeni moraju imati sljedeće certifikate:</t>
  </si>
  <si>
    <t>certifikat o vodonepropusnosti</t>
  </si>
  <si>
    <t>certifikat o zvučnoj i toplinskoj izolaciji</t>
  </si>
  <si>
    <t>proračune i dokaze o pravilnoj konstrukcijskoj zasnovanosti obzirom na toplinsko rastezanje.</t>
  </si>
  <si>
    <t>istražni radovi</t>
  </si>
  <si>
    <t>razna crna bravarija</t>
  </si>
  <si>
    <t>OPĆI I POSEBNI TEHNIČKI UVJETI ZA KALKULACIJE I  IZVOĐENJE SVIH RADOVA OBUHVAĆENIH TROŠKOVNIKOM</t>
  </si>
  <si>
    <t>A) OPĆI TEHNIČKI UVJETI</t>
  </si>
  <si>
    <t>U slučaju da izvoditelj predlaže iz svojih razloga ili iz razloga ekonomičnosti druga projektantska rješenja dužan je izraditi dokumentaciju (tekstualnu i grafičku) i dati je na odobrenje projektantu, nadzoru i investitoru.</t>
  </si>
  <si>
    <t>Izvoditelj je dužan izraditi projekt organizacije gradilišta u skladu sa Zakonom o gradnji i uskladiti ga sa mogućnostima na parceli.</t>
  </si>
  <si>
    <t>Svi troškovi proizišli iz formiranja gradilišta kao i troškovi osiguranja istog su obaveza izvoditelja.</t>
  </si>
  <si>
    <t>Izvoditelj je dužan o svom trošku izvesti ili provoditi:</t>
  </si>
  <si>
    <t>b) zbrinjavanje otpada sa gradilišta</t>
  </si>
  <si>
    <t>c) mjere zaštite na radu</t>
  </si>
  <si>
    <t>Eventualne utvrđene štete proizišle gradnjom snosi izvoditelj.</t>
  </si>
  <si>
    <t>Izvoditelj je dužan pribaviti sve potrebne ateste, a tokom gradnje dužan je izvršiti sva potrebna ispitivanja kvalitete izvršenih radova o svojem trošku što je propisano Zakonom o gradnji.</t>
  </si>
  <si>
    <t>Obaveze i dužnosti prema nadzoru i inspekciji određene su Zakonom o gradnji.</t>
  </si>
  <si>
    <t>Garantni rokovi i otklanjanje nedostataka</t>
  </si>
  <si>
    <t>Garantni rok za kvalitetu obavljenog posla daje izvoditelj i traje dvije godine, odnosno prema odredbi ugovora.</t>
  </si>
  <si>
    <t>B) POSEBNI UVJETI ZA NUĐENE RADOVE I IZVEDBU</t>
  </si>
  <si>
    <t>Općenito:</t>
  </si>
  <si>
    <t>Sve radove treba kalkulirati prema opisu troškovničkih stavki i uvodnih opisa pojedinih grupa radova vezanih za izvođenja po HRN normama.</t>
  </si>
  <si>
    <t>Jediničnom cijenom treba obuhvatiti sve elemente navedene kako slijedi:</t>
  </si>
  <si>
    <t>Materijal</t>
  </si>
  <si>
    <t>Pod tim se podrazumijeva samo cijena materijala, tj. dobavna cijena i to kako glavnog materijala tako i pomoćnog, veznog i slično. Uključuje se i davanje potrebnih uzoraka za pojedine vrste materijala.</t>
  </si>
  <si>
    <t>Rad</t>
  </si>
  <si>
    <t xml:space="preserve">U kalkulaciji rada uključuje se sav rad, kako glavni tako i pomoćni, sav unutarnji transport, zaštita gotovih konstrukcija i dijelova objekta od štetnog utjecaja vrućine, hladnoće i slično, sav rad vezan za ugradnju, postavu, proboje i zaštitu instalacija (svi pomoćni radovi vezani za radove na postavi instalacija). Posebna obaveza izvoditelja je uključivanje u svoje kalkulacije i svih prelaznih, spojnih konstrukcija ili elemenata neophodnih za uspostavu sigurnosnih i stručno korektnih detalja na svim vanjskim i nutarnjim spojevima različitih elemenata konstrukcija, obloga ili završnih radova. U cijenu su uključeni transportni troškovi bez obzira na prijevozno sredstvo, sa svim prijenosima, utovarima i istovarima, te uskladištenje i čuvanje na gradilištu od uništenja (prebacivanje, zaštita i slično). </t>
  </si>
  <si>
    <t>Skele</t>
  </si>
  <si>
    <t xml:space="preserve">Skela mora biti na vrijeme postavljena kako ne bi nastao zastoj u radu. Pod pojmom skele podrazumijevaju se i prilazi istoj, te ograda. </t>
  </si>
  <si>
    <t>Oplata</t>
  </si>
  <si>
    <t>Kod oplate su uključena podupiranja bez obzira na visinu, uklještenja te montaža i demontaža. U cijenu ulazi močenje oplate prije betoniranja kao i mazanje kalupa. Po završetku betoniranja, sva se oplata nakon određenog vremena mora očistiti i sortirati.</t>
  </si>
  <si>
    <t>Izmjere</t>
  </si>
  <si>
    <t>Ako u stavci nije dat način obračuna radova u svemu se pridržavati prosječnih normi u građevinarstvu.</t>
  </si>
  <si>
    <t>Zimski i ljetni rad i ostale otežavajuće okolnosti</t>
  </si>
  <si>
    <t>Za vrijeme niskih zimskih ili visokih ljetnih temperatura izvođač radova treba zaštititi izvedene radove, jer se ponavljani rad uslijed smrzavanja ili prebrzog sušenja neće priznati, već mora biti uključen u jediničnu cijenu.</t>
  </si>
  <si>
    <t>Naknadni rad neće se priznati zbog štete nastale uslijed atmosferskih nepogoda ili podzemne vode.</t>
  </si>
  <si>
    <t>Posebne uzance vezane za nuđenje</t>
  </si>
  <si>
    <t>Ukoliko investitor u toku građenja odluči da neki rad ne izvodi, izvođač nema pravo na odštetu ako mu je investitor pravovremeno o tome dao obavijest (prije nabavke materijala ili izvedbe).</t>
  </si>
  <si>
    <t>Jedinične cijene primijenit će se na izvedene količine, bez obzira u kojem postotku iste odstupaju od količina u troškovniku.</t>
  </si>
  <si>
    <t>Nikakve režijske sate neće biti moguće priznati jer sve otežavajuće okolnosti moraju biti ukalkulirane u ponudi uz radove kojima pripadaju.</t>
  </si>
  <si>
    <t>Rizik nekvalitetno izvedenih radova snosi isključivo izvoditelj, i dužan je otkloniti nedostatke (izmjene materijala, ponovljen rad i slično).</t>
  </si>
  <si>
    <t>Tehnički uvjeti za grupe radova, bilo građevinskih ili obrtničkih, dani su posebno uz svaku grupu gdje su naznačeni uvjeti za nuđenje i izradu propisanih radova u troškovniku.</t>
  </si>
  <si>
    <t>Formiranje jediničnih cijena</t>
  </si>
  <si>
    <t>Iz prethodno navedenog slijedi da jedinične cijene obuhvaćaju sve potrebne radove, pribor, vezna sredstva, brtvila, prelazne sokle, sav okov i pribor, te ugradbeni materijal.</t>
  </si>
  <si>
    <t>Jedinična cijena po jedinici mjere obuhvaća:</t>
  </si>
  <si>
    <t>a) dobavu, odnosno izradu na gradilištu ili radionici</t>
  </si>
  <si>
    <t>Obračun količina radova vrši se na način opisan u svakoj poziciji ovog troškovnika, predviđen za taj rad u prosječnim građevinskim i obrtničkim normama.</t>
  </si>
  <si>
    <t>Ni jedan rad se ne može dva puta platiti, ukoliko nije dva puta rađen bez krivice izvođača, što se utvrđuje arbitražno, a na zahtjev jedne strane. Troškove arbitraže plaća strana koja nije bila u pravu.</t>
  </si>
  <si>
    <t>Sve obaveze i izdatke, te troškove po odredbama ovih uvjeta dužan je izvođač ukalkulirati u ponuđene jedinične cijene za sve radove na objektu i ne može zahtijevati da se ti radovi posebno naplaćuju.</t>
  </si>
  <si>
    <t>Po završetku svih radova i instalacija na zgradi izvođač je dužan ukloniti privremene objekte i priključke, zajedno sa svim alatom, inventarom i skelama, očistiti gradilište i o svom trošku, odgovarajućim sredstvima čišćenjem, pranjem, i sl. dovede cijeli pogođeni objekt sa instalacijama u potpuno čisto i ispravno stanje i u tom stanju ih održava do predaje na korištenje. Čišćenja u toku izrade objekta, kao i završno čišćenje iskazani su u posebnoj stavci troškovnika.</t>
  </si>
  <si>
    <t>C   RESTAURATORSKI RADOVI</t>
  </si>
  <si>
    <t>hidroizolaterski radovi - podrum</t>
  </si>
  <si>
    <t>a) beton</t>
  </si>
  <si>
    <t>b) oplata</t>
  </si>
  <si>
    <t>Pri izvođenju drvenih konstrukcija i oplata obavezno se pridržavati propisanih normi za projektiranje i izvođenje (tehnički uvjeti).</t>
  </si>
  <si>
    <t>Kod opasnosti od korozije armature u konstrukcijama izloženim agresivnom okolišu, treba paziti da se ne ugrade betoni s neodgovarajućim cementima, što je specificirano normom HRN EN 197-1 ili jednakovrijedno.</t>
  </si>
  <si>
    <t>Betonske i armirano-betonske radove izvesti prema opisu u troškovniku te u skladu sa Tehničkim propisom za građevinske konstrukcije NN 17/17 i 75/20.</t>
  </si>
  <si>
    <t>Hidroizolaciju ravnih ploha obvezno treba izvesti tako da se spriječi prodor vode izvan sistema odvodnje, odnosno da pri topljenju leda i snijega voda ne prodire u građevinu.</t>
  </si>
  <si>
    <t xml:space="preserve">Radionička izrada i montaža čelične konstrukcije mora biti u skladu sa HRN EN 1090-1 i HRN EN 1090-2 ili jednakovrijedno.  </t>
  </si>
  <si>
    <t>HRN EN 10025-1 (2, 3, 4, 5, 6) ili jednakovrijedno</t>
  </si>
  <si>
    <t>HRN EN 10034 ili jednakovrijedno</t>
  </si>
  <si>
    <t>HRN EN 10024 ili jednakovrijedno</t>
  </si>
  <si>
    <t>HRN EN 10210–1 (2) ili jednakovrijedno</t>
  </si>
  <si>
    <t>HRN EN 10219-1 (2) ili jednakovrijedno</t>
  </si>
  <si>
    <t>HRN EN 439 ili jednakovrijedno</t>
  </si>
  <si>
    <t>HRN EN 440 ili jednakovrijedno</t>
  </si>
  <si>
    <t>HRN EN 499 ili jednakovrijedno</t>
  </si>
  <si>
    <t>HRN EN 1011-1 ili jednakovrijedno</t>
  </si>
  <si>
    <t>HRN EN 1011-2 ili jednakovrijedno</t>
  </si>
  <si>
    <t>EN 29692 ili jednakovrijedno</t>
  </si>
  <si>
    <t>HRN EN 287-1 ili jednakovrijedno</t>
  </si>
  <si>
    <t>HRN EN 288-1 ili jednakovrijedno</t>
  </si>
  <si>
    <t>HRN EN 288-3 ili jednakovrijedno</t>
  </si>
  <si>
    <t>HRN EN 288-8 ili jednakovrijedno</t>
  </si>
  <si>
    <t>HRN EN 970 ili jednakovrijedno</t>
  </si>
  <si>
    <t>HRN EN 1290 ili jednakovrijedno</t>
  </si>
  <si>
    <t>HRN EN 1714 ili jednakovrijedno</t>
  </si>
  <si>
    <t>HRN EN 12062 ili jednakovrijedno</t>
  </si>
  <si>
    <t>HRN EN 25817 (ISO 5817) ili jednakovrijedno</t>
  </si>
  <si>
    <t>DIN EN ISO 13918  ili jednakovrijedno</t>
  </si>
  <si>
    <t>DIN EN ISO 14555 ili jednakovrijedno</t>
  </si>
  <si>
    <t>DIN 6914, 6915, 6916 ili jednakovrijedno</t>
  </si>
  <si>
    <t>HRN EN 1090-1; HRN EN 1090-2 ili jednakovrijedno</t>
  </si>
  <si>
    <t xml:space="preserve">Kompletan postupak izrade elemenata i sklopova mora osigurati projektirane dimenzije konstrukcije uvažavajući dopuštene tolerancije u skladu sa HRN EN 1090-1 i HRN EN 1090-2 ili jednakovrijedno.  </t>
  </si>
  <si>
    <t>Radove treba izvesti u svezi odredbi HRN DIN 18183-1 ili jednakovrijedno (pregradni zidovi) i HRN EN 520 ili jednakovrijedno (gips-kartonske ploče).</t>
  </si>
  <si>
    <t>Obrada spojeva i površina klase kvalitete Q3 - perfektna površina (uključuje obradu spojeva gips ploča, umetanje bandažne trake, zaglađivanje vidljivih dijelova pričvrsnih sredstava, dodatno zaglađivanje kojim se izrađuje prelazak iz područja spoja na površinu ploče, kao i dodatno zaglađivanje cijele površine u debljini 2 mm) izuzev ploha na koje se postavljaju keramičke pločice za koju je dovoljna kvaliteta Q1 - tehnički neophodna kvaliteta.</t>
  </si>
  <si>
    <t>Konstrukcija se isporučuje antikorozijski zaštićena. Antikorozijska zaštita mora biti usklađena sa HRN EN ISO 12944-1 (do 5) ili jednakovrijedno</t>
  </si>
  <si>
    <t xml:space="preserve">Predviđena okolina: C1 (blago korozivni uvjeti) prema HRN EN ISO 12944 ili jednakovrijedno
</t>
  </si>
  <si>
    <t>Sve čelične profile potrebno je abrazivno očistiti na kvalitetu Sa 21/2 sukladno HRN EN ISO 8501-1 ili jednakovrijedno, te neposredno zaštititi primerom.</t>
  </si>
  <si>
    <t xml:space="preserve"> - trajnost sistema zaštite mora biti iznad 15 godina (za okolinu C4 / HRN EN ISO 12944 ili jednakovrijedno);</t>
  </si>
  <si>
    <t>Specifikacija prema HRN EN ISO 12944-5 ili jednakovrijedno:</t>
  </si>
  <si>
    <t>Ukupna minimalna debljina suhog filma 160 mm</t>
  </si>
  <si>
    <t>Sustav zaštite:</t>
  </si>
  <si>
    <t>1 × 60  mm 2k epoksi temelj</t>
  </si>
  <si>
    <t>1 × 60  mm 2k epoksi međusloj</t>
  </si>
  <si>
    <t>1 × 40  mm 2k završni poliuretanski sloj</t>
  </si>
  <si>
    <t>Betonske i armirano betonske konstrukcije obuhvaćene ovim troškovnikom moraju zadovoljiti odredbe propisa, u smislu ispunjenja bitnih zahtjeva za građevinu, što uključuje projektiranje, izvođenje radova, uporabljivost, održavanje i druge zahtjeve za betonske konstrukcije, te tehnička svojstva i druge zahtjeve za građevne proizvode namijenjene ugradnji u betonsku konstrukciju.</t>
  </si>
  <si>
    <t>Projekt predgotovljenih ili djelomice predgotovljenih betonskih konstrukcija mora sadržavati i rješenje načina proizvodnje, ugradbe, prijenosa i prijevoza, rasporeda oslonaca, potrebnih podupora i drugih mjera za osiguravanje stabilnosti tijekom ugradbe i spajanja elemenata.</t>
  </si>
  <si>
    <t>Propisana svojstva i uporabljivost građevinskog proizvoda izrađenog na gradilištu utvrđuje se na način određen projetkom, tehničkim propisom i ovim troškovnikom.</t>
  </si>
  <si>
    <t>Uzimanje uzoraka, priprema uzoraka i ispitivanje svojstava svježeg betona provodi se prema normama niza HRN EN 12350 ili jednakovrijedno, a ispitivanje svojstava očvrslog betona prema normana niza HRN EN 12390 ili jednakovrijedno, a sve kako je regulirano normom HRN EN 13670 ili jednakovrijedno.</t>
  </si>
  <si>
    <t>Kriterije vodonepropusnosti betona određene su projektom betonske konstrukcije, ovisno o uvjetima njena korištenja, a vodonepropusnost se ispituje prema HRN EN 12390-8 ili jednakovrijedno.</t>
  </si>
  <si>
    <t>Tehnička svojstva betona moraju ispunjavati opće i posebne zahtijeve bitne za krajnju namjenu betona i moraju biti specificirana po odredbama HRN EN 206 ili jednakovrijedno, normama na koje ta norma upućuje i odredbama priloga tehničkog propisa.</t>
  </si>
  <si>
    <t>Izvoditelj radova je obvezan izvršiti svoju organizaciju izvedbe radova prema Zakona o zaštiti na radu NN 71/14, 118/14, 154/14, 94/18 i 96/18 i u skladu s istim treba izraditi Plan uređenja gradlišta.</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</si>
  <si>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</si>
  <si>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Pokrivačke radove izvoditi prema odobrenom projektu, opisu troškovnika, uputama projektanta i nadzornog inženjera, a u skladu s važećim propisima i normama. Pri polaganju pokrova pridržavati se svih pravila struke i uputstva proizvođača pojedinih materijala, a sami materijali trebaju odgovarati postojećim propisima.</t>
  </si>
  <si>
    <t>Pripremni radovi</t>
  </si>
  <si>
    <t>Za čelik za armiranje primjenjuju se norme HRN EN 10080-1 do 6 ili jednakovrijedne.</t>
  </si>
  <si>
    <t>Za čelik za prednapinjanje primjenjuju se norme HRN EN 10138-1 do 4 ili jednakovrijedne.</t>
  </si>
  <si>
    <t>Obračun se vrši prema postojećim normama GN-601 ili jednakovrijednim.</t>
  </si>
  <si>
    <t>Mort za zidanje mora odgovarati normama HRN ili jednakovrijednima, odnosno omjerima ili markama po količinama materijala označenim u normama. Mort naveden kao produžni je produžni vapneni mort.</t>
  </si>
  <si>
    <t>Obračun se vrši prema postojećim normama GN-301 ili jednakovrijednim.</t>
  </si>
  <si>
    <t>Glede navedenih kvaliteta materijala definiranih troškovnikom, ponuđači mogu ponuditi i druge vrste materijala i radova prema svojoj tehnologiji i mogućnostima, ali samo uz suglasnost projektanta i ako zadovoljavaju odredbe HRN-i ili jednakovrijednih.</t>
  </si>
  <si>
    <t>Pri radu se treba obvezno pridržavati odredbi HRN-i ili jednakovrijednih, ali se postavlja dodatni zahtjev (izvan HR normi): postojanost izolacionog materijal na niskim temperaturama do - 20°C, uz zadržavanje nazivne čvrstoće na kidanje u oba smjera u približno jednakoj veličini.</t>
  </si>
  <si>
    <t>Izvoditelj radova obvezan je prije početka izrade i ugradbe uručiti potrebne certifikate u svezi gore navedene HRN-e ili jednakovrijednih odgovarajućoj nadležnoj službi. Zabranjena je ugradba prije predočenja važećih certifikata.</t>
  </si>
  <si>
    <t>Svi izvedeni radovi moraju biti unutar dopuštenih granica definiranih Zakonom o normizaciji (NN br. 80/13), odnosno Pravilnicima o tehničkim mjerama za izvođenje pojedinih vrsta radova, navedenih uz pojedine grupe radova.</t>
  </si>
  <si>
    <t>NAPOMENA: OPĆI UVJETI OVE GRUPE RADOVA SASTAVNI SU DIO TROŠKOVNIKA
I NALAZE SE U POGLAVLJU "PREAMBULE" - POTREBNO IH JE PAŽLJIVO PROČITATI PRIJE DAVANJA PONUDE</t>
  </si>
  <si>
    <t>A 2. RADOVI RUŠENJA I DEMONTAŽA</t>
  </si>
  <si>
    <t>A 1. PRIPREMNI RADOVI</t>
  </si>
  <si>
    <t>Dobava i postava PE folije, debljine 0,15 mm, položene sa preklopima od 10 cm, međusobno ljepljenim obostrano ljepljivom trakom i ljepljenom na krajevima na zidove. Po m2 tlocrtne površine, bez ikakvih drugih dodataka.</t>
  </si>
  <si>
    <t>Specifikacije (tekstualni dio) i grafički prikazi predstavljaju cjelinu i što je makar jednom od njih naznačeno obaveza je za izvoditelja. Sve eventualne nejasnoće i nedefiniranosti izvođač radova treba utvrditi i otkloniti prije davanja ponude.</t>
  </si>
  <si>
    <t>- čišćenje nakon završenih radova.</t>
  </si>
  <si>
    <t>Ako je opis koje stavke izvođaču nejasan treba pravovremeno, prije predaje ponude, tražiti objašnjenje iste.</t>
  </si>
  <si>
    <t>opis stavke</t>
  </si>
  <si>
    <t>količina</t>
  </si>
  <si>
    <t>jed. cijena</t>
  </si>
  <si>
    <t>ukupno</t>
  </si>
  <si>
    <t>br. st.</t>
  </si>
  <si>
    <t>jed. mj.</t>
  </si>
  <si>
    <t>Sve odredbe ovih uvjeta smatraju se sastavnim dijelom opisa svake pojedine stavke ovog troškovnika. Svaki ponuđač dužan je pored svake količine upisati svoju jediničnu cijenu za svaku vrstu radova, ukupnu cijenu i ukupnu cijenu u rekapitulaciji za cijeli objekt.</t>
  </si>
  <si>
    <t>a) podmirivanje komunalnih troškova (privremene priključke i potrošnju vode, električne energije i sl.)</t>
  </si>
  <si>
    <t>Garantni rok teče od dana tehničkog prijema i predaje radova investitoru.</t>
  </si>
  <si>
    <t>Dobava, doprema i postava sloja geotekstila gramature 500 gr/m2 na dno iskopa neposredno prije postave sloja čistoće i oko drenažnog sloja šljunka. Po m2.</t>
  </si>
  <si>
    <t>Planiranje dna iskopa građevinske jame ili dna rova za instalacije, s točnošću +/- 3 cm, uključivo odsijecanje i prebacivanje viška iskopa. Izvesti ručno. Po m2.</t>
  </si>
  <si>
    <t>podupiranje</t>
  </si>
  <si>
    <t>a) drvene grede 10/10 cm</t>
  </si>
  <si>
    <t>Postava za vrijeme izvođenja radova i demontaža građevinskih podupirača, nosivosti do 20 kN, na mjestima parcijalnih razgradnji i slično. Rad se izvodi po nalogu projektanta konstrukcije. Obračun po kom podupirača angažiranog tijekom cijelog perioda izvođenja radova.</t>
  </si>
  <si>
    <t>OJAČANJA NOSIVE KONSTRUKCIJE</t>
  </si>
  <si>
    <t>DEMONTAŽE I RUŠENJA</t>
  </si>
  <si>
    <t>GRAĐEVINSKO-OBRTNIČKI RADOVI</t>
  </si>
  <si>
    <t>UKUPNO - ZEMLJANI RADOVI:</t>
  </si>
  <si>
    <t>UKUPNO - BETONSKI I AB RADOVI:</t>
  </si>
  <si>
    <t>UKUPNO - IZOLATERSKI RADOVI:</t>
  </si>
  <si>
    <t>UKUPNO - ZIDARSKI RADOVI:</t>
  </si>
  <si>
    <t>UKUPNO - OJAČANJA NOSIVE KONSTRUKCIJE:</t>
  </si>
  <si>
    <t>UKUPNO - ČELIČNE KONSTRUKCIJE:</t>
  </si>
  <si>
    <t>br.  st.</t>
  </si>
  <si>
    <t xml:space="preserve">br. st. </t>
  </si>
  <si>
    <t>UKUPNO - PRIPREMNI RADOVI:</t>
  </si>
  <si>
    <t>NAPOMENA: OPĆI UVJETI OVE GRUPE RADOVA SASTAVNI SU DIO TROŠKOVNIKA I NALAZE SE U POGLAVLJU "PREAMBULE" - POTREBNO IH JE PAŽLJIVO PROČITATI PRIJE DAVANJA PONUDE</t>
  </si>
  <si>
    <t>Demontaže i rušenja</t>
  </si>
  <si>
    <t>Zemljani radovi</t>
  </si>
  <si>
    <t>Betonski i AB radovi</t>
  </si>
  <si>
    <t>Zidarski radovi</t>
  </si>
  <si>
    <t>Izolaterski radovi</t>
  </si>
  <si>
    <t>Ojačanja nosive konstrukcije</t>
  </si>
  <si>
    <t>Čelične konstrukcije</t>
  </si>
  <si>
    <t>Tesarski radovi i fasadna skela</t>
  </si>
  <si>
    <t>PDV - 25%</t>
  </si>
  <si>
    <t>SVEUKUPNO</t>
  </si>
  <si>
    <t>RADOVI:</t>
  </si>
  <si>
    <t xml:space="preserve">UKUPNO - GRAĐEVINSKO -OBRTNIČKI </t>
  </si>
  <si>
    <t>LIMARSKI RADOVI</t>
  </si>
  <si>
    <t xml:space="preserve">    r.š. 40-50 cm</t>
  </si>
  <si>
    <t>LIMARSKI RADOVI UKUPNO:</t>
  </si>
  <si>
    <t>POKRIVAČKI RADOVI</t>
  </si>
  <si>
    <t>POKRIVAČKI RADOVI UKUPNO:</t>
  </si>
  <si>
    <t>SUHOMONTAŽNI RADOVI</t>
  </si>
  <si>
    <t>SUHOMONTAŽNE STIJENE UKUPNO:</t>
  </si>
  <si>
    <t>Suhomontažni radovi</t>
  </si>
  <si>
    <t>Krovopokrivački radovi</t>
  </si>
  <si>
    <t>Limarski radovi</t>
  </si>
  <si>
    <t>UKUPNO - RESTAURATORSKI RADOVI:</t>
  </si>
  <si>
    <t>SVEUKUPNO:</t>
  </si>
  <si>
    <t>Svi dijelovi sustava ojačanja (mreža, uže, mort, epoksidno ljepilo, sidrena smjesa) moraju biti od jednog proizvođača.</t>
  </si>
  <si>
    <t>Uključen sav potrebni materijal i rad. Svi čelični elementi pocinčani.</t>
  </si>
  <si>
    <t>a) drvena građa</t>
  </si>
  <si>
    <t>b) čelični nosači i spojni elementi</t>
  </si>
  <si>
    <t>Postavljanje i uklanjanje privremene montažne ograde oko gradilišta visine 2.0 m, sve prema tehnologiji izvoditelja radova i lokalnim prilikama. Površina mora biti prilagođena opremi i tehnologiji izvoditelja radova. Obračun po m1 ograde.</t>
  </si>
  <si>
    <t>Svi vidljivi dijelovi bravarije moraju biti završno bojani alkidnim naličem za bolju obradu, što uključuje: čišćenje od hrđe, po potrebi; ličenje očišćenih mjesta antikorozivnim naličem u 2 premaza; kitanje pukotina i rupica odgovarajućim kitom; ličenje alkidnom bojom u 2 premaza; ličenje alkidnom lak bojom.</t>
  </si>
  <si>
    <t>Svi vijci i spojna sredstva moraju obvezno biti od nehrđajućeg materijala, izvedeno u antikorozivnoj izvedbi.</t>
  </si>
  <si>
    <t>Potkonstrukcija stijena i obloga mora biti izvedena isključivo od nehrđajućih materijala (za što izvoditelj treba osigurati certifikat), pravilno dimenzionirana i izvedena.</t>
  </si>
  <si>
    <t>Jediničnom cijenom izvedbe treba obuhvatiti dobavu i ugradbu elemenata stijene ili obloge,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stijene ili obloge, rabeći samo materijale i alate koji su tehnologijom predviđeni.</t>
  </si>
  <si>
    <t>Bušenje rupa veće duljine ili bitno većeg promjera, mora se izvoditi krunskim bušilicama koje se ne hlade vodom.</t>
  </si>
  <si>
    <t xml:space="preserve">Preko morta se postavljaju trake u epoksidnom ljepilu. Ukoliko je predviđeno nanošenje žbuke preko trake u završni sloj ljepila dodaje se kvarcni pijesak radi boljeg prijanjanja žbuke. </t>
  </si>
  <si>
    <t>Odabir načina montaže traka (u 'morko' ili 'suho') prepušta se izvođaču, uz poštivanje preporuka proizvođača vezanih uz gramažu trake. Pomoćni materijali koji se koriste (reparaturni mortovi, epoksidna ljepila i sl.) dio su sustava koji propisuje proizvođač odabrane vrste traka, te se kod postavljanja traka treba pridržavati uputstava proizvođača.</t>
  </si>
  <si>
    <t>b) najam ili amortizacija strojeva, alata i inventara</t>
  </si>
  <si>
    <t>c) transport vanjski i na gradilištu</t>
  </si>
  <si>
    <t>d) ugradnju i testiranje</t>
  </si>
  <si>
    <t>e) preuzimanje od strane nadzora</t>
  </si>
  <si>
    <t xml:space="preserve">f) pribavljanje važečih atesta i uvjerenja </t>
  </si>
  <si>
    <t>g) izrada uputa za izvedbu radova, uputa za način upotrebe ugrađene opreme i strojeva kao i građevine u cjelini</t>
  </si>
  <si>
    <t>d) troškove zauzimanja javno prometnih površina</t>
  </si>
  <si>
    <t>h</t>
  </si>
  <si>
    <t xml:space="preserve"> R E K A P I T U L A C I J A </t>
  </si>
  <si>
    <t>Dobava i ugradnja vijaka za sprezanje drvenih greda i betonskih ploča.</t>
  </si>
  <si>
    <t>Obračun po komadu vijka.</t>
  </si>
  <si>
    <t>Obračun po kg čelika i m1 sidrenja.</t>
  </si>
  <si>
    <t>a) rebrasti čelik 14 mm</t>
  </si>
  <si>
    <t>b) sidrenje u zidove</t>
  </si>
  <si>
    <t>Bušenja zidova s promjerima rupa do 25 mm, za rupe duljine do ~120 cm, izvode se s bušilicama male udarne snage (reda veličine 5 J).</t>
  </si>
  <si>
    <t>b) građevinski projekt - projekt obnove konstrukcije</t>
  </si>
  <si>
    <t>Montaža, demontaža i amortizacija za vrijeme izvođenja radova privremene fasadne skele za izvedbu svih potrebnih radova na pročeljima. Sa prilazima, manipulativnim površinama, ogradama i zaštitama, penjalicama, ukrutama za stabilizaciju skele, elementima za pričvršćenje, zaštitni krov iznad najviše radne etaže skele, te potrebnim uzemljenjem. Širina skele treba biti min. 90 cm (radi mogućnosti dopreme i montaže gotovih lijevanih elemenata pročelja), svijetla visina etaže min. 180 cm, udaljenost od pročelja 20 cm. Na mjestima skretanja skele s jednog na drugo pročelje osigurati nesmetan prijelaz na istom nivou. Pročeljna skela može se montirati ovisno o mogućnostima izvođača, kao tvornički proizvedena tipska skela koja ima pravovaljani certifikat ovjeren u skladu s važećim propisima ili se izvodi prema posebnom projektu za montažu pročeljne skele. U tom slučaju u jediničnu cijenu izvedbe pročeljne skele uključena je izrada projekta skele koja mora zadovoljiti uvjete: statičku otpornost i stabilnost pri svim predvidivim opterećenjima, sigurnost pri radu, omogućavanje nesmetanog rada više radnika, zaštićenost prostora ispod nivoa na kojem se izvode radovi i zaštićenost prostora ispod i ispred skele. Skela mora biti zaštićena jutom ili drugim materijalom koji će spriječiti širenje prašine za vrijeme izvođenja radova. Izvedba prema svim propisima zaštite na radu. Obračun po m2 ortogonalne projekcije površine skele.</t>
  </si>
  <si>
    <t>RESTAURATORSKI RADOVI - ZIDNI OSLICI</t>
  </si>
  <si>
    <t xml:space="preserve">PRATEĆI INSTALATERSKI RADOVI NUŽNI ZA POJAČANJE KONSTRUKCIJE </t>
  </si>
  <si>
    <t>elektroinstalacije</t>
  </si>
  <si>
    <t xml:space="preserve">Dobava i polaganje PVC cijevi za postavu elektro kabela.  </t>
  </si>
  <si>
    <t>a) Cs42</t>
  </si>
  <si>
    <t>b) Cs32</t>
  </si>
  <si>
    <t>c) Cs25</t>
  </si>
  <si>
    <t>d) Cs20</t>
  </si>
  <si>
    <t>PRATEĆI INSTALATERSKI RADOVI NUŽNI ZA POJAČANJE KONSTRUKCIJE UKUPNO:</t>
  </si>
  <si>
    <t>Prateći instalaterski radovi nužni za pojačanje konstrukcije</t>
  </si>
  <si>
    <t>ZIDNI OSLICI</t>
  </si>
  <si>
    <t>RESTAURATORSKI RADOVI - ZIDNI OSLICI UKUPNO:</t>
  </si>
  <si>
    <t>Izrada i montaža opšava od bakrenog lima, debljine 0,60 mm, na krovištu. Montažu obavezno izvodi limar koji je dužan prethodno na licu mjesta uzeti mjere i uzorke te snimiti detalje izvedbe što je uključeno u cijenu stavke. Također u cijenu stavke uključiti sav potrebni materijal za pričvršćenje od nehrđajučeg čelika ili bakra (podložni klameri 20x3/250 mm) i podložnu bitumensku ljepenku. Obračun po m1 vertikalne projekcije i razvijenoj širini limova. Stavkom obuhvaćeno:</t>
  </si>
  <si>
    <t>c) sidrenje u zid</t>
  </si>
  <si>
    <t xml:space="preserve">Stavka uključuje dobavu i ugradnju sidara izrađenih od rebraste armature B500B, promjera 14 mm i duljine 2x80 cm u stropu 2. kata i 2x100 cm u ostalim stropovima. Polovica sidra, 2x50 (2x40) cm, se ugrađuje u zidu u rupu promjera 24-25 mm koja se zapunjava smjesom za sidrenje na bazi cementa. </t>
  </si>
  <si>
    <t>A   GRAĐEVINSKO-OBRTNIČKI RADOVI</t>
  </si>
  <si>
    <t>B   PRATEĆI INSTALATERSKI RADOVI</t>
  </si>
  <si>
    <t>UKUPNO - PRATEĆI INSTALATERSKI RADOVI:</t>
  </si>
  <si>
    <t>A 3.</t>
  </si>
  <si>
    <t>A 4.</t>
  </si>
  <si>
    <t>A 5.</t>
  </si>
  <si>
    <t>A 6.</t>
  </si>
  <si>
    <t>A 7.</t>
  </si>
  <si>
    <t>A 8.</t>
  </si>
  <si>
    <t>A 9.</t>
  </si>
  <si>
    <t>A 10.</t>
  </si>
  <si>
    <t>A 11.</t>
  </si>
  <si>
    <t>A 12.</t>
  </si>
  <si>
    <t>A 3. ZEMLJANI RADOVI</t>
  </si>
  <si>
    <t>A 4. BETONSKI I AB RADOVI</t>
  </si>
  <si>
    <t>A 5. TESARSKI RADOVI I FASADNA SKELA</t>
  </si>
  <si>
    <t>A 6. ZIDARSKI RADOVI</t>
  </si>
  <si>
    <t>A 7. IZOLATERSKI RADOVI</t>
  </si>
  <si>
    <t>A 8. OJAČANJA NOSIVE KONSTRUKCIJE</t>
  </si>
  <si>
    <t>A 9. ČELIČNE KONSTRUKCIJE</t>
  </si>
  <si>
    <t>A 10. LIMARSKI RADOVI</t>
  </si>
  <si>
    <t>A 11. POKRIVAČKI RADOVI</t>
  </si>
  <si>
    <t>A 12. SUHOMONTAŽNI RADOVI</t>
  </si>
  <si>
    <t>A.7.</t>
  </si>
  <si>
    <t>A. 8.</t>
  </si>
  <si>
    <t xml:space="preserve">Prilikom konzervatorsko-restauratorskih istraživanja na zidovima prostorija ustanovljena su dva sloja šablonskog oslika, te više slojeva bojanih naliča. Za definiranje količine sačuvanog oslika i donošenja prijedloga prezentacije potrebno je provesti dodatna istraživanja otkrivanjem oslika na većim zidnim i stropnim površinama. </t>
  </si>
  <si>
    <t xml:space="preserve">Osim grafičke dokumentacije nalaza potrebno je izraditi detaljnu fotodokumentaciju postojećeg stanja i sve objediniti u izvještaju koji će sadržavati opis nalaza istraživanja, valorizaciju i prijedlog prezentacije sloja koji se prezentira  s planom konzervatorsko-restauratorskih radova. </t>
  </si>
  <si>
    <t>CFRP su polimeri ojačani karbonskim vlaknima. Na lokacijama definiranim u izvedbenom projektu ugrađuju se CFRP trake, definirane 'gramažom' (g/m2) i širinom, a obračunate po m1 traka.</t>
  </si>
  <si>
    <t>U pojedinoj stavci iskazane su potrebne količine traka prema težini u gramima (gramaži) i širini, te obračunate prema dužini traka). Osim navedene težine u gramima i širina dozvoljeno je nuditi druge težine, ukoliko je zadovoljena količina vlakana 'fibre content', uzimajući u obzir da je proračunska debljina suhe tkanine za trake od 300 g -  0,15, a za trake od 500 g - 0,25. Eventualne veće utroške pomoćnih materijala (priprema površine, ljepljenje i sl.) kod ovih zamjena obavezno uzeti u obzir kod formiranja cijene. Dozvoljena je ugradnja isključivo traka širine minimalno 70% predviđene širine.</t>
  </si>
  <si>
    <t>HRN EN 1172 ili jednakovrijedno - Bakar i legure bakra - limovi i trake za primjenu u građevinarstvu ili jednakovrijedno,</t>
  </si>
  <si>
    <t>Svi ostali materijali koji nisu obuhvaćeni normama moraju imati certifikate od za to ovlaštenih institucija. Opšave, konzole - nosače opšava, žljebova i cijevi izvesti iz bakrenih profila. Svi vijci i spojna sredstva moraju obvezno biti od nerđajućeg materijala, izvedeno u antikorozivnoj izvedbi.</t>
  </si>
  <si>
    <t>Sva učvršćenja i povezivanja moraju se izvesti tako da konstrukcija bude sigurna od oluja i da pojedini dijelovi mogu nesmetano raditi uslijed promjene temperature. Mekani limovi spajaju se utorenjem ili lemljenjem, a srednje tvrdi i tvrdi utorenjem ili zakivanjem i lemljenjem. Širina lemljenih šavova mora biti najmanje 15 mm.</t>
  </si>
  <si>
    <t>Injekcione smjese kod sidrenja čeličnih ojačanja trebaju biti bubreće smjese na bazi cementa, namjenjene za sidrenje (u zid/beton). Čvrstoća na prijanjanje (za površinu zida) treba biti minimalno 1,2 MPa, a konačna promjena volumena nakon 28 dana manja od 0,3 %.</t>
  </si>
  <si>
    <t>HRN EN 1652  ili jednakovrijedno - Bakar i legure od bakra - ploče, limovi, trake i rondele opće namjene ili jednakovrijedno.</t>
  </si>
  <si>
    <t>Izvođač je dužan izraditi radioničku dokumentaciju te istu dostaviti na ovjeru projektantu.</t>
  </si>
  <si>
    <t xml:space="preserve"> - održavanje čistoće na vanjskim putevima kroz koje prolazi transport ruševina sa gradilišta;</t>
  </si>
  <si>
    <t xml:space="preserve"> - angažman geomehaničara.</t>
  </si>
  <si>
    <t>Trake se ugrađuju na površinu zida/svoda s koje je prethodno uklonjena žbuka, prema tehnologiji koju definira proizvođač sustava za ojačanje. Svi dijelovi sustava moraju biti od istog proizvođača.</t>
  </si>
  <si>
    <t>- brojeve atesta materijala (osnovnog i spojnog) iz kojeg je  svaka pojedina pozicija izrađena,</t>
  </si>
  <si>
    <t xml:space="preserve"> - premazi moraju biti predviđeni za rad kistom te špricom.</t>
  </si>
  <si>
    <t>Razgradnja zabata. Stavka uključuje pažljivu ručnu razgradnju zabatnih završetaka zidova, uključivo eventualnu žbuku (sjeverni, južni i zapadni zabat istočnog krila), do visine vrha drvene grede, te zbrinjavanje šute na gradsku deponiju.</t>
  </si>
  <si>
    <t>Dobava i ugradba betona za betoniranje armiranobetonske spregnute ploče nad punim grednicima, debljine u tjemenu greda 8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Armatura iskazana u posebnoj stavci.</t>
  </si>
  <si>
    <t>Dobava i ugradba betona za betoniranje armiranobetonske spregnute ploče nad drvenim grednicima, debljine 8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</si>
  <si>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betona za betoniranje armiranobetonskih serklaža (vertikalnih, horizontalnih i kosih), okvira i greda, klase C20/25, zrno 16 mm, klase izloženosti XC1, u potrebnoj oplati.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i oplate po m2. Armatura iskazana u posebnoj stavci.</t>
  </si>
  <si>
    <t>Dobava i ugradba betona za betoniranje armiranobetonske spregnute ploče nad drvenim grednicima, debljine 10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</si>
  <si>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betona za betoniranje armiranobetonskih zidova debljine 30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</si>
  <si>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rezanje, savijanje, slaganje, vezanje i montaža rebraste i mrežaste armature srednje složenosti. Obračun po kg kompletno dobavljene i prema armaturnim nacrtima postavljene armature. Točna količina utvrdit će se po izradi armaturnih nacrta. Rebraste šipke i mreže B500B.</t>
  </si>
  <si>
    <t>a) rebrasta armatura</t>
  </si>
  <si>
    <t>b) mrežasta armatura</t>
  </si>
  <si>
    <t xml:space="preserve">Lokalni popravak i pojačanje oštećenih elemenata i/ili ležajeva krovne konstrukcije. Uključuje dobavu i ugradnju novih drvenih i čeličnih elemenata i njihovo povezivanje s postojećim gredama. Uključuje privremena podupiranja prilikom radova i priređivanje ležajeva za drvene i čelične elemente.  Stavka uključuje i sve elemente za međusobno spajanje drvene krovne konstrukcije. Za sve spojne elemente izvođač je obavezan izraditi radioničke nacrte i dostaviti ih na ovjeru odgovornom projektantu konstrukcije prije početka izvođenja radova. Sva građa mora biti premazana antiinsekticidnim premazom. Drvena građa kvalitete C24, čelik S235. Obračun po m3 ugrađene drvene građe i kg čeličnih nosača i spojnih elemenata. </t>
  </si>
  <si>
    <t>Zidanje zidova zabata debljine 20 cm modularnom blok opekom, zidanom u produžnom mortu MM-5. Opeka tlačne čvrstoće veće ili jednake 10 N/mm2. Zidanje zida kao omeđenog ziđa (omeđenog armiranobetonskim serklažima koji su predmet zasebne stavke). U cijeni uključivo obradu rubova zidova i spojeva sa susjednim plohama. Detalje završetaka i rubova zidanja izvesti po pravilima struke. Bez obzira na oblik i veličinu zida. Sva otežanja i potrebna prilagođenja u cijeni. Po m3 zida.</t>
  </si>
  <si>
    <t>Stavka uključuje bušenje rupa za dugačke zatege, ugradnju zatega uz sidrenje na krajevima (uključivo izvedba ležaja), s injektiranjem rupe.</t>
  </si>
  <si>
    <t>Rupa za sidrenje se injektira visokofluidnom ekspandirajućom injekcionom smjesom na bazi cementa.</t>
  </si>
  <si>
    <t>Zatege se na krajevima sidre na tipsku čeličnu sidrenu pločicu (krilnu maticu) promjera 130 mm. U zidu je potrebno napraviti rupu za sidrenje dubine ~20 cm. Na sloj podložnog betona debljine ~5 cm postavlja se pločica i sidri preko matice na pločicu. Rupa se nakon ugradnje zapunjava.</t>
  </si>
  <si>
    <t>Obračun po m1 bušenja, kg zatega i komadu ležajeva.</t>
  </si>
  <si>
    <r>
      <t xml:space="preserve">b) bušenje i injektiranje rupa minimalno </t>
    </r>
    <r>
      <rPr>
        <sz val="9"/>
        <rFont val="Calibri"/>
        <family val="2"/>
        <charset val="238"/>
      </rPr>
      <t>Ø25 mm</t>
    </r>
  </si>
  <si>
    <r>
      <t xml:space="preserve">c) sidrenje na pločicu </t>
    </r>
    <r>
      <rPr>
        <sz val="9"/>
        <rFont val="Calibri"/>
        <family val="2"/>
        <charset val="238"/>
      </rPr>
      <t>Ø130 mm</t>
    </r>
  </si>
  <si>
    <r>
      <t xml:space="preserve">Stavka uključuje dobavu i ugradnju u drvene grede prije betoniranja vijaka za sprezanje promjera </t>
    </r>
    <r>
      <rPr>
        <sz val="9"/>
        <rFont val="Calibri"/>
        <family val="2"/>
        <charset val="238"/>
      </rPr>
      <t>Ø8 mm i duljine 200 mm.</t>
    </r>
  </si>
  <si>
    <t>Vijci su specijalni konstrukcijski pocinčani vijci s punim navojem i cilindričnom glavom, za jako opterećene međusobno nosive spojeve.</t>
  </si>
  <si>
    <t>Dobava i ugradnja sidara za sidrenje AB ploča spregnutih s drvenim gredama u zidove.</t>
  </si>
  <si>
    <t>Materijal kvalitete S235. Kategorija korozivnosti C1.</t>
  </si>
  <si>
    <t xml:space="preserve"> - montaža konstrukcije rešetke (izvoditelj montažnih radova obavezan je projektantu dostaviti na ovjeru projekt montaže);</t>
  </si>
  <si>
    <t>Konstrukciju  treba u svemu izvesti prema statičkom proračunu, tehničkom opisu i radioničkim nacrtima te montirati prema nacrtima montaže.</t>
  </si>
  <si>
    <t>Uključivo izradu i montažu konstrukcije, potrebne skele i dizalice za montažu, sva spojna sredstva, sidreni i ležajni detalji, profili i limovi. Konstrukcija, detalji i spojna sredstva po statičkom proračunu.</t>
  </si>
  <si>
    <t>U svemu prema geometriji izmjerenoj na licu mjesta i zahtjevima iz projekta konstrukcije.</t>
  </si>
  <si>
    <t xml:space="preserve"> - montaža konstrukcije novih pregradnih zidova (izvoditelj montažnih radova obavezan je projektantu dostaviti na ovjeru projekt montaže);</t>
  </si>
  <si>
    <t>Istraživački radovi na žbukama otvaranjem većih sondi na stropovima i zidovima u unutrašnjosti objekta. Istraživanje sondiranjem, potom definiranje oslikanih ploha, te uklanjanje recentnih žbuka. Stavka uključuje i potrebnu radnu skelu. Obračun po m2 površine istraženih sondi.</t>
  </si>
  <si>
    <t xml:space="preserve">Izrada elaborata od ovlaštenog sudskog vještaka o stanju susjednih građevina (Opatička ulica 8 i 12) prije početka izvođenja građevinskih radova. </t>
  </si>
  <si>
    <t xml:space="preserve">Izrada projekata izvedenog stanja svih dijelova građevine izrađen od strane ovlašenog inženjera ili arhitekta. Projekt se izrađuje i predaje u 3 primjerka otisnuta na papiru i jednom digitalnom primjerku izrađenom u formatima *.dwg, *.doc i *.xls. </t>
  </si>
  <si>
    <t>Pripomoć pri prijenosu po zgradi ostataka namještaja prije početka izvođenja radova u prostore koji se neće koristiti, prema uputi investitora na licu mjesta.</t>
  </si>
  <si>
    <t>NKV</t>
  </si>
  <si>
    <t>Oblaganje čeličnih ukrutnih pregradnih zidova gips.kartonskim pločama vatrootpornosti EI60. Visina do 4 m, sa zrakotijesnim brtvljenjem priključaka po obodu, zvučne izolacije 53 (58) dB. Izvesti obostrano obložene pločama deb. 2x12,5 mm (sa svake strane) koje moraju postići traženu vatrootpornost, sa ispunom ploča kamene vune deb. 10 cm (30 kg/m3), razreda gradiva B2, uključivo nosiva potkonstrukcija tipskih pocinčanih profila debljine 100 mm (vrste prema sistemu odabranog proizvođača) i brtvljenje spojeva sa susjednim plohama. Po postavi treba spojeve ploča gletati odgovarajućom masom i vidljive plohe zida premazati odgovarajućom impregnacijom (u cijeni) za završnu obradu bojanjem.
Obračun po m2 izvedene stijene.</t>
  </si>
  <si>
    <t>Preventivna zaštita istraživanjima otkrivenih zidnih oslika na način da se žbuke koje se čuvaju obrube i fiksiraju, potom se injektiraju i konsolidiraju, čiste. Stavka uključuje i potrebnu radnu skelu, bez obzira na oblik zida ili stupa. Zidni oslici se nakon radova iz ove stavke štite oblogama. Obračun po m2 površine preventivno zaštičenog zidnog oslika.</t>
  </si>
  <si>
    <t>a) opšav zabata</t>
  </si>
  <si>
    <t>b) razni opšavi (krov prema susjednom zidu i sl)</t>
  </si>
  <si>
    <t>Postavljanje i uklanjanje privremene natpisne ploče s oznakom gradilišta i trajne ploče s podacima o EU projektu (cca 100x70cm), sve prema tehnologiji izvoditelja radova i lokalnim prilikama. Ploča mora biti primjerene veličine da su na njoj sadržani svi propisani podaci i da su isti vidljivi, uključivo i elemente vidljivosti EU projekta. Obračun po kom ploče.</t>
  </si>
  <si>
    <t>Izvedba, postava i uklanjanje privremenih montažnih objekata (kontejnera) prema projektu organizacije gradilišta i to za potrebe tehničkog osoblja gradilišta, nadzornog inženjera i naručitelja:</t>
  </si>
  <si>
    <t>Snimanje elemenata postojećeg pročelja i izrada potrebnih šablona za izvlačenje svih profila, te uzimanje odljeva na dijelovima pročelja gdje će se zbog izvedbe ojačanja potencijslo oštetiti dekoracije. Uključivo potrebno prethodno čišćenje elemenata potrebno prije uzimanja otisaka i odljeva.</t>
  </si>
  <si>
    <t>- stavka uključuje uzimanje otiska vučenih profilacija i to jednog za izvlačnje fine žbuke i jedne za izvlačenje grube žbuke
- izrada šablone za izvlačenje profila</t>
  </si>
  <si>
    <t>Pažljiva razgradnja postojećih podova na tlu zajedno sa svim slojevima poda kao i završnom podnom oblogom (kulir pločice, keramika i većinski parket), estriha i/ili betonske podloge i nasipa ispod sve do projektirane kote nasipa poda prizemlja. Uključivo usitnjavanje ruševina, vertikalni i horizontalni transport, demontažu instalacija u podu koji se ruši. Izvesti pažljivo kako se ne bi oštetili dijelovi konstrukcije i susjedne plohe koji se ne ruše. Sa utovarom i odvozom na deponij. Po m3.</t>
  </si>
  <si>
    <t>Pažljiva demontaža pojedinih drvenih greda iz postojećih stropova od punih drvenih grednika kao međukatne konstrukcije (približna dimenzija greda je do 20x20 cm, duljina do 8 m). Vađenje dijela greda koje će se po otvaranju konstrukcije pokazati trulim ili na drugi način oštečenim, te zbog toga neće moći preuzeti novo opterećenje. Točan opseg posla utvrditi će se na gradilištu pregledom projektanta konstrukcije. Uključivo usitnjavanje ruševina, vertikalni i horizontalni transport, te vađenje drvenih greda iz zidane konstrukcije u kojoj joj je ležaj. Izvesti pažljivo kako se ne bi oštetili dijelovi konstrukcije i susjedne plohe koji se ne ruše. Sa utovarom i odvozom na deponij. Po m1.</t>
  </si>
  <si>
    <t>Pažljiva demontaža pojedinih čeličnih profila iz postojećih konstrukcija kao što su nadvoji, podne grede i slično. Vađenje greda iz konstrukcija koje se uklanjanju ili koje se pokažu značajno oštećenima. Točan opseg posla utvrditi će se na gradilištu pregledom projektanta konstrukcije. Uključivo vertikalni i horizontalni transport, te vađenje čeličnih greda iz zidane konstrukcije u kojoj joj je ležaj. Izvesti pažljivo kako se ne bi oštetili dijelovi konstrukcije i susjedne plohe koji se ne ruše. Sa utovarom i odvozom na deponij. Po kg.</t>
  </si>
  <si>
    <t>Pažljiva razgradnja postojećih slojeva poda 2. kata do nosive konstrukcije (drvenih grednika). Slojevi poda uključuju parket, daske i šutu, sve približne debljine cca 40 cm. Uključivo usitnjavanje ruševina, vertikalni i horizontalni transport, demontažu instalacija u podu koji se ruši. Izvesti pažljivo kako se ne bi oštetili dijelovi konstrukcije i susjedne plohe koji se ne ruše. Sa utovarom i odvozom na deponij. Po m3.</t>
  </si>
  <si>
    <t>Pažljiva razgradnja postojećih slojeva poda tavana sve do nosive konstrukcije. Slojevi poda uključuju završnu podnu oblogu od opeke (tavela), šutu i daske ukupne debljine 10-15 cm. Uključivo usitnjavanje ruševina, vertikalni i horizontalni transport, demontažu instalacija u podu koji se ruši. Izvesti pažljivo kako se ne bi oštetili dijelovi konstrukcije i susjedne plohe koji se ne ruše. Sa utovarom i odvozom na deponij. Po m3.</t>
  </si>
  <si>
    <t>Razgradnja zidova debljine od 20 cm ili debljih neovisno o materijalu. Uključivo usitnjavanje ruševina, vertikalni i horizontalni transport, rušenje i obloga kojim su obloženi zidovi koji se ruše, nadvoja, serklaža i drugih elemenata koji su u zidu, demontažu instalacija u zidu koji se ruši. Izvesti pažljivo kako se ne bi oštetili dijelovi konstrukcije i susjedne plohe koji se ne ruše. Sa utovarom i odvozom na deponij. Po m3.</t>
  </si>
  <si>
    <t>Pažljiva razgradnja postojećih slojeva poda u loži zlatne dvorane. Slojevi poda uključuju parket, daske i šutu, sve približne debljine cca 10-15 cm. Uključivo usitnjavanje ruševina, vertikalni i horizontalni transport, demontažu instalacija u podu koji se ruši. Izvesti pažljivo kako se ne bi oštetili dijelovi konstrukcije i susjedne plohe koji se ne ruše. Sa utovarom i odvozom na deponij. Po m3.</t>
  </si>
  <si>
    <t>Razgradnja zazida u zidovima ili parapetima, bez obzira na debljinu zida i vrstu materijala. Uključivo usitnjavanje ruševina, vertikalni i horizontalni transport, demontažu instalacija u zazidu koji se ruši. Izvesti pažljivo kako se ne bi oštetili dijelovi konstrukcije i susjedne plohe koji se ne ruše. Sa utovarom i odvozom na deponij. Po m3.</t>
  </si>
  <si>
    <t>Probijanje i proširivanje otvora u zidovima, bez obzira na debljinu zida. Uključivo usitnjavanje ruševina, vertikalni i horizontalni transport, demontažu instalacija u zidu koji se ruši. Izvesti pažljivo kako se ne bi oštetili dijelovi konstrukcije i susjedne plohe koji se ne ruše. Sa utovarom i odvozom na deponij. Po m3.</t>
  </si>
  <si>
    <t>Razgradnja zidova debljine do 20 cm. Uključivo usitnjavanje ruševina, vertikalni i horizontalni transport, rušenje i obloga kojim su obloženi zidovi koji se ruše, nadvoja i drugih elemenata koji su u zidu, demontažu instalacija u zidu koji se ruši. Izvesti pažljivo kako se ne bi oštetili dijelovi konstrukcije i susjedne plohe koji se ne ruše. Sa utovarom i odvozom na deponij. Po m2.</t>
  </si>
  <si>
    <t>a) zidovi od opeke</t>
  </si>
  <si>
    <t>a) zidovi od GK</t>
  </si>
  <si>
    <t>a) modularni strop na podkonstrukciji</t>
  </si>
  <si>
    <t>b) GK ploče</t>
  </si>
  <si>
    <t>Razgradnja i odvoz stropnih obloga, uključivo podkonstrukciju, te demontažu instalacija i rasvjetnih tijela u stropu koji se uklanja. Po m2.</t>
  </si>
  <si>
    <t>Vađenje unutarnje i vanjske stolarije ili bravarije iz zidova od opeke ili GK. Cijena uključuje transport demotniranih dovratnika i doprozornika, vratnih i prozorskih krila na deponij.). Obračun po kom obzirom na površinu otvora ili  po m2.</t>
  </si>
  <si>
    <t>a) veličine do 2 m2</t>
  </si>
  <si>
    <t>b) veličine od 2 do 4 m2</t>
  </si>
  <si>
    <t>Pažljiva ručna demontaža i pohrana na gradilištu, te ponovna ugradnja, uz sve potrebne zaštite, povijesnih vrata uz hodnika u veliku dvoranu (zbog ojačanja okvira otvora za vrata) uključivo drveni dovratnik.</t>
  </si>
  <si>
    <t>Pažljiva zaštita dovratnika, privremena demontaža krila te povrat u prvobitno stanje vrata u uzdužnom nosivom zidu u prizemlju sjevernog krila te u 2. katu glavnog krila za vrijeme izvedbe nove podne konstrukcije.</t>
  </si>
  <si>
    <t xml:space="preserve">Zatvaranje gradilišta. Sakupljanje i odvoz svog otpadnog materijala uključujući betonske temelje skele, krana i slično u skladu sa planom organizacije ogradilišta, kao i svog ostalnog otpadnog materijala, te detaljno čišćenje unutrašnjosti zgrade. U cijenu je uključen sav materijal, rad i po potrebi radna skela. </t>
  </si>
  <si>
    <t>Rušenje zidnih i podnih keramičkih pločica i soklova sa dijelova konstrukcije koji se zadržavaju. Uključujući i skidanje veziva (cementni mort, građevinsko ljepilo) sve do konstrukcije. Sa utovarom i odvozom na deponij. Obračun po m2.</t>
  </si>
  <si>
    <t>Demontaža raznih metalnih elemenata kao što su razni nosači, podupore i sl. ili raznih drugih metalnih konstrukcija (penjalice, rubni profili i sl.).  Cijena uključuje transport demotniranih metalnih zaštita na deponij. Obračun po kg.</t>
  </si>
  <si>
    <t>Demontaža elemenata sanitarne galanterije (držači papira i sapuna, ogledala i sl.). Demontirana galanterija se deponira na mjesto koje odredi Naručitelj. Obračun po kom.</t>
  </si>
  <si>
    <t>Demontaža elemenata sanitarne opreme (wc školjke, umivaonici, pisoari i sl.). Stavka uključuje demontažu sanitarne opreme sa pripadajućom instalacijom (sifoni, priključci na instalacije i sl.). Sa utovarom i odvozom na deponij. Obračun po kom.</t>
  </si>
  <si>
    <t>Rušenje postojeće žbuke sa unutrašnjih zidova koji se ne ruše, žbuka prosječne debljine 3-7 cm. Uključivo vertikalni i horizontalni transport, demontažu instalacija položenih pod žbukom koja se ruši. Izvesti pažljivo kako se ne bi oštetili dijelovi konstrukcije i susjedne plohe koji se ne ruše. Sa utovarom i odvozom šute na deponij. Po m2.</t>
  </si>
  <si>
    <t>a) žbuka u podgledu svodova</t>
  </si>
  <si>
    <t>a) žbuka u podgledu drvenih grednika s podkonstrukcijom</t>
  </si>
  <si>
    <t>Rušenje postojeće žbuke na stropovima s podkonstrukcijom i svodovima koji se ne ruše, na grednicima žbuka prosječne debljine 3-5 cm na sloju trstike pričvršćene na daščanu oplatu, na svodovima žbuka 3-7 cm. Uključivo vertikalni i horizontalni transport, demontažu instalacija položenih pod žbukom koja se ruši. Izvesti pažljivo kako se ne bi oštetili dijelovi konstrukcije i susjedne plohe koji se ne ruše. Sa utovarom i odvozom šute na deponij. Po m2 horizontalne projekcije.</t>
  </si>
  <si>
    <t xml:space="preserve">Raskrivanje krova. Stavka uključuje djelomično raskrivanje glavnog krova uz zabate kako bi se mogli rekonstruirati zabati i uklanjanju dimnjaci. Uključuje demontažu biber crijepa i letvi, skladištenje zdravog crijepa na gradilištu i zbrinjavanje ostale šute. </t>
  </si>
  <si>
    <t>Potrebno štemanje raznih šliceva i prodora za potrebe instalatera u zidovima. Obračun po kom ili m1 stvarno izvedenih količina.</t>
  </si>
  <si>
    <t>a) prodori &lt;20/20 cm</t>
  </si>
  <si>
    <t>b) prodori &gt;20/20 cm</t>
  </si>
  <si>
    <t>c) šlicevi do 10/10 cm</t>
  </si>
  <si>
    <t>Razgradnja ležaja u zidovima debljine do 90 cm, za oslonac greda, nadvoja i stuba. Dimenzija ležaja je približno 30 x 30 cm. Stavka uključuje utovar i odvoz na deponiju materijala od rušenja. Obračun po m3.</t>
  </si>
  <si>
    <t xml:space="preserve">Pažljivo lokalno uklanjanje tvrde cementne žbuke na pročeljima zbog izvedbe ojačanja, uključivo frezanje za spoju s okolnom žbukom. </t>
  </si>
  <si>
    <t>Demontaža limenih opšava. Obračun po m1 limarskih elemenata i kg opreme i drugih metalnih elemanata.</t>
  </si>
  <si>
    <t>a) opšava zabata</t>
  </si>
  <si>
    <t>c) drugi metalni elementi</t>
  </si>
  <si>
    <t>Za razne radove koji nisu obračunati na drugačiji način, već će se obračunati u norma satima uz suglasnost nadzornog inženjera i temeljem upisa u građevinski dnevnik, predviđa se:</t>
  </si>
  <si>
    <t>a) NKV</t>
  </si>
  <si>
    <t>sati</t>
  </si>
  <si>
    <t>b) KV</t>
  </si>
  <si>
    <t>c) VKV</t>
  </si>
  <si>
    <t xml:space="preserve">sati </t>
  </si>
  <si>
    <t xml:space="preserve">Demontaža svih razvoda hidrantske instalacije po građevini kako nadžbuknih tako i podžbuknih uključivo demontažu svih fazonskih komada, ventila i svih drugih elemenata instalacije. Uključivo sva usitnjavanja i razvrstavanja demontiranog materijala, sve prenose i transport na deponij uz propisno zbrinjavanje. Obračun po kompletu. </t>
  </si>
  <si>
    <t>,</t>
  </si>
  <si>
    <t xml:space="preserve">Demontaža svih aparata za početno gašenje požara po građevini. Uključivo sve prenose i transport na mjesto po izboru investitora. Obračun po komadu. </t>
  </si>
  <si>
    <t xml:space="preserve">Demontaža azvoda instalacije kanalizacije u zonama zahvata kako nadžbuknih tako i podžbuknih uključivo demontažu svih fazonskih komada, podnih sifona, rešetki, odzračnika i svih drugih elemenata instalacije. Uključivo sva usitnjavanja i razvrstavanja demontiranog materijala, sve prenose i transport na deponij uz propisno zbrinjavanje. Obračun po kompletu. </t>
  </si>
  <si>
    <t xml:space="preserve">Demontaža razvoda instalacije vodovoda (topli i hladne vode) u zonama zahvata kako nadžbuknih tako i podžbuknih uključivo demontažu svih fazonskih komada, ventila, zaporne i mjerne armature i svih drugih elemenata instalacije. Uključivo sva usitnjavanja i razvrstavanja demontiranog materijala, sve prenose i transport na deponij uz propisno zbrinjavanje. Obračun po kompletu. </t>
  </si>
  <si>
    <t xml:space="preserve">Odspajanje sa napajanja i demontaža svih elektro ormara, izvoda, rasvjetnih tijela, priključnica i slične opreme (javljači, sirene, osjetnici, zvučnici, tipkala, sklopke i sl.), kao i razvoda elektro instalacija jake i slabe struje po građevini kako nadžbuknih tako i podžbuknih prema uputi projektanta. Uključivo i kabelske police ili instalacijske cijevi, razvrstavanja demontiranog materijala, sve prenose i transport na deponij uz propisno zbrinjavanje. Obračun po kompletu. </t>
  </si>
  <si>
    <t>Odvoz nagomilanog smeća i otpada iz prostora prije početka izvođenja radova. Smeće treba prije odvoza razvrstati jer otpad obuhvaća i drvo, staklo, šutu, elektronički otpad, lijekove, kemikalije, posude pod tlakom koje treba izdvojiti i zbrinuti prema zakonskim normamama. Sa utovarom i odvozom na deponij. Obračun po m3.</t>
  </si>
  <si>
    <t>Pretres pokrova višestrešnog krovišta pokrivenog biber crijepom. Stavka uključuje pregled, i po potrebi zamjenu (očekuje se zamjena približno 15-20 % površine) drvenog letvanja i pokrova. Uključivo i zatvaranje otvora od instalacija (dimnjaka i sl.) koje se zatvaraju te u zoni prezidavanja zabata. Crijep za zamjenu mora biti po dimenziji i boji istovjetan postojećem. Drvena građa prije ugradnje mora biti premazana antiiksedicidnim i antifungicidnim premazom. Uključeno i popravak sljemenjaka. Obračun po m2 kose površine cijelog krova.</t>
  </si>
  <si>
    <t>Dobava i montaža obloge izvedene u svemu prema detalju proizvođača za traženu vatrootpornost. Spajanje ploča se izvodi dodatnom pločom širine minimalno 10 cm i debljine minimalno 10 mm.
Pri izradi držati se smjernica i uputa proizvođača.
Obračun po m2 obostrano izvedene obloge.</t>
  </si>
  <si>
    <t>Izrada vatrootporne obloge drvene nosive konstrukcije i s donje strane pločama, kako bi konstrukcija koja s gornje strane ima tlačnu ploču od 8 cm zadovoljila vatrootpornost klase REI 60. 
Tehničke karakteristike proizvoda: vatrootpornost u klasi REI 60 certificirano kao sustav protupožarnog brtvljenja. Ploče od kalcij-silikata. Debljine ploča 15 ili 20 mm ispod drvene nosive konstrukcije. Postava ploča s donje strane ili bez podkonstrukcije ili uz minimalnu potkonstrukciji prema tehnologiji proizvođača. Izvođenje vatrootpornog sustava međukatne nosive konstrukcije i pod potrebno je izvesti prema tehničkoj specifikaciji proizvođača.</t>
  </si>
  <si>
    <t xml:space="preserve">Dobava i ugradnja u zidove debljine 40 do 60 cm (injektiranjem) uz pomoć ručnog pištolja, silanske kreme za prekid kapilarne vlage. Nakon utiskivanja mase na bazi silana otvori se zatvore sa gumenim / plutenim čepovima ili odgovarajućim mortom. Nakon perioda migracije silana (7-10 dana), završno se otvori zatvaraju sa epoksidnim / poliesterskim ljepilom / mortom. Radove izvesti prema uputama proizvođača materijala. Svi proizvodi trebaju biti kompatibilni. Obračun po m1 zida. </t>
  </si>
  <si>
    <t>Dobava i ugradnja u podu prizemlja dogradnji termoizolacije debljine 10 cm - tvrdi stiropor XPS, preko hidroizolacije.</t>
  </si>
  <si>
    <t xml:space="preserve">Nabava, doprema i postavljanje horizontalnog hidroizolacijskog sustava u podu prizemlja sjevernog i južnog krila - bitumenska elastomerna membrana ojačana poliesterskim vlaknima, stabilizirana staklenim vlaknima u svemu prema uputama proizvođača.  Postava na podložni beton. Cijena uključuje riješenje svih detalje prema tehničkim detaljima proizvoča oko prodora cijevi instalacija, spoja sa vertikalnom hidroizolacijom i sl. Po m2 projekcije obrađene tlocrtne površine, bez ikakvih dodataka. </t>
  </si>
  <si>
    <t>Potrebno zbijanje tla ispod odne ploče u prizemlju do potrebne zbijenosti. Uključivo sve potrebne prethodne radnje. Po m2 zbijenog podtla.</t>
  </si>
  <si>
    <t>Dobava, doprema, razastiranje i nabijanje sloja čistoće ispod temelja i na mjestu razgradnje podnih kanala, te ispod slojeva poda. Materijal lomljeni kamen granulacije 0-63 mm. Uključivo nasipavanje u slojevima do 20 cm debljine, vlaženje i strojno zbijanje do potrebne zbijenosti od 10 MPa. Po m3.</t>
  </si>
  <si>
    <t>Ručni iskop nasipa/zemlje za eventualno podbetoniranje temelja, trakaste temelje i slojeve poda prizemlja u materijalu "C" kategorije, dubine do cca 0,5 m. Iskop uključuje osim zemlje i razne kanale, šahtove i slično. Svi koeficijenti uključivo i otežan pristup te rad među postojećim zidovima u cijeni. Sa utovarom i odvozom iskopa na gradsku planirku. Iskop za podbetoniranje zidova izvodi se u kampadama od 2 m. Uključivo sve takse za zbrinjavanje. Po m3 iskopanog materijala u sraslom stanju.</t>
  </si>
  <si>
    <t>Dobava materijala, radionička izrada, antikorozivna zaštita i montaža čeličnih profila konstrukcije rešetke u podu potkrovlja. Izvedba u kvaliteti EXC3.</t>
  </si>
  <si>
    <t>Dobava materijala, radionička izrada, antikorozivna zaštita i montaža čeličnih profila konstrukcije novih pregradnih zidova u 2. katu. Izvedba u kvaliteti EXC3.</t>
  </si>
  <si>
    <t>Dobava i ugradba betona za betoniranje armiranobetonske ploče debljine 12 cm, klase C20/25, zrno 16 mm, klase izloženosti XC1. Armirati prema statičkom proračunu i planu savijanja armature. U cijenu su uključeni svi distanceri i držači armature. Prilikom betoniranja ugraditi sve elemente predviđene za ugradbu (rasvjetni elementi, oprema, instalacije i sl.). Sve prema pravilima struke. Kompletan rad, transport betona, materijal. Obračun betona po m3 i oplate po m2. Armatura iskazana u posebnoj stavci.</t>
  </si>
  <si>
    <t>Dobava i ugradba torkret betona debljine 8-10 cm od betona klase C20/25, zrno 16 mm, uključivo zasjeke u zidu koji se torkretira.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</si>
  <si>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AB zida u jednostranoj oplati uz postojeći opečni zid debljine 15 cm od betona klase C20/25, zrno 16 mm, uključivo zasjeke u opečnom zidu.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</si>
  <si>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betona za betoniranje armiranobetonskih trakastih temelja zidova, stepenica i sl., klase C25/30, zrno 16 mm, klase izloženosti XC1 u potrebnoj oplati. Armirati prema statičkom proračunu i planu savijanja armature. U cijenu su uključeni svi distanceri i držači armature. Prilikom betoniranja ugraditi sve elemente predviđene za ugradbu (nosači ograde, rasvjetni elementi, oprema, instalacije i sl.). Sve prema pravilima struke. Kompletan rad, transport betona, materijal. Obračun betona po m3 i oplate po m2. Armatura iskazana u posebnoj stavci.</t>
  </si>
  <si>
    <t>Dobava i ugradba mršavog betona klase C12/15 debljine sloja 10 cm na pozicijama ispod podnih ploča i temelja u sjevernom i južnom krilu u prizemlju. Beton izvesti prema projektu i uputi nadzornog inženjera. Obračun po m3 ugrađenog betona.</t>
  </si>
  <si>
    <t>Dobava i ugradba betona za betoniranje armiranobetonskih podne ploče d=15 cm na tlu, klase C25/30, zrno 16 mm. Armirati prema statičkom proračunu i planu savijanja armature. U cijenu su uključeni svi distanceri i držači armature. Prilikom betoniranja ugraditi sve elemente predviđene za ugradbu (nosači, oprema, instalacije i sl.). Sve prema pravilima struke. Kompletan rad, transport betona, materijal. Obračun betona po m3. Armatura iskazana u posebnoj stavci.</t>
  </si>
  <si>
    <t>Dobava i ugradba betona za betoniranje otvora, prodora i slično armiranim betonom, klase C20/25, zrno 16 mm, klase izloženosti XC1 u potrebnoj oplati. Armirati prema statičkom proračunu i planu savijanja armature. U cijenu su uključeni svi distanceri i držači armature. Prilikom betoniranja ugraditi sve elemente predviđene za ugradbu (nosači ograde, rasvjetni elementi, oprema, instalacije i sl.). Sve prema pravilima struke. Kompletan rad, transport betona, materijal. Obračun betona po m3 i oplate po m2. Armatura iskazana u posebnoj stavci.</t>
  </si>
  <si>
    <t>Dobava i ugradba betona za betoniranje ležaja greda, nadvoja i stuba, širine približno 30 cm i visine 5-10 cm, klase C25/30, zrno 16 mm. Sve prema pravilima struke. Kompletan rad, transport betona, materijal. Obračun betona po m1 podbetoniranog ležaja. Uključeno ravnanje gornje plohe na projektiranu kotu za postavu čeličnih elemenata.</t>
  </si>
  <si>
    <t>Bušenje i injektiranje rupa za razna sidrenja armature u zidove od opeke, promjer rupe do fi25 mm, duljina do 100 cm, injektiranje injekcionim smjesama na bazi cementa namjenjenim sidrenju u zidove, uz osiguranje središnjeg položaja sidra u zidu distancerima.</t>
  </si>
  <si>
    <t>Zaštita elemenata (primjerice  pod, zidni oslici i sl.) tijekom izvođenja radova OSB pločama. Stavka uključuje postavljanje geotekstila gramature 300 grama/m2 i na njih OSB ploče debljine 18 mm direktno na elemente koji se štite ili na potkonstrukciju od drvenih greda 10/10 cm. Stavka uključuje i demontažu postavljene zaštite po završetku izvođenja radova.
Sve spojna sredstva uključena u cijenu.
Obračun po m2 OSB ploča i m3 drvene građe.</t>
  </si>
  <si>
    <t>b) OSB 3 ploče d=18 mm</t>
  </si>
  <si>
    <t>b) OSB ploče d=18 mm</t>
  </si>
  <si>
    <t>Zaštita otvora prema potrebi u zonama intenzivnih građevinskih radova OSB pločama. Stavka uključuje izradu potkonstrukcije od drvenih greda 10/10 cm preko koje se postavljaju OSB 3 ploče debljine 18 mm. Na ovaj način zatvaraju se otvori na kojima nisu ugrađena vrata ili prozori.
Potkonstrukcija se sidri na krajevima u špalete otvora, sve spojna sredstva uključena u cijenu.
Obračun po m2 OSB ploča i m3 drvene građe.</t>
  </si>
  <si>
    <t>Dobava i ugradnja dijela nove drvene građe u stropnim konstrukcijama dimenzije do 24/24 cm i duljine do 8 m. Lokalno se mijenjaju oštećeni elementi, na temelju ovjerenog izvještaja projektanta konstrukcije nakon uklanjanja slojeva iznad i ispod grednika. Stavka uključuje i sve elemente za međusobno spajanje elemenata drvene konstrukcije, i izradu ležajeva na zidovima. Sva građa mora biti premazana antiinsekticidnim premazom. Građa tehnički suha, kvalitete C24 ili GL24 ovisno o dimenzijama. Obračun prema m3 ugrađene drvene građe.</t>
  </si>
  <si>
    <t>Zaštita stolarije u zonama intenzivnih građevinskih radova (uklanjanje žbuke, torkretiranje i sl.) debelom PVC folijom. Po m2.</t>
  </si>
  <si>
    <t>Injektiranje pukotina.</t>
  </si>
  <si>
    <t>Stavka uključuje čišćenje većih pukotina (većih od 10 mm, ili koje sežu kroz cijelu debljinu zida) od starog raspucalog morta, ispuhivanje, vlaženje i injektiranje. Prije injektiranja treba na licu zida zatvoriti pukotinu i sljubnice u blizini pukotine radi sprječavanja izbijanja injekcione smjese, što je uključeno u cijenu. Injekciona smjesa za ijnektiranje pukotina je gotovi industrijski proizvod namjenjen zapunjavanju pukotina - visokofluidno ekspandirajuće cementno vezivo.</t>
  </si>
  <si>
    <t>Injektiranje pukotina u blizini oslika.</t>
  </si>
  <si>
    <t>Stavka uključuje pažljivo opšivanje žbuke oko pukotine, te resaturatorsko podljepljivanje žbuke u širini 20ak cm sa svake strane pukotine ukoliko je odvojena od podloge, pažljivo zatvaranje pukotine te unjektiranje od minimalnim tlakom. U slučaju izbijanja smjese odmah zaustaviti injektiranje i ukloniti smjesu koja je iscurila. Injekciona smjesa za injektiranje pukotina je gotovi industrijski proizvod namjenjen zapunjavanju pukotina na bazi vapna.</t>
  </si>
  <si>
    <t>Ukrižana sidra preko pukotina.</t>
  </si>
  <si>
    <t>Stavka uključuje bušenje rupa za ukrižana sidra te ugradnju sidra s injektiranjem rupe.</t>
  </si>
  <si>
    <t xml:space="preserve">Nakon injektiranja pukotina u zidu, te na spojevima zidova na kojima nije moguće ugraditi dugačka sidra, potrebno je ugraditi pasivna ukrižana štapna sidra. Lokacije ugradnje definirane su projektom. Štapna sidra su rebrasta armatura B500B promjera Ø14 mm, a polažu se u prethodno izbušene rupe Ø25 mm. </t>
  </si>
  <si>
    <t>Štapna sidra ugrađuju se pod kutem od 45° prema ravnini dodirne plohe. Položaj sidra mora biti u sredini rupe što se osigurava distancerima. Duljina sidra ovisi o debljini oštećenog elementa (svoda, zida).</t>
  </si>
  <si>
    <t xml:space="preserve">Nakon postave sidra sve se injektira visokofluidnom ekspandirajućom bubrećom injekcionom smjesom na bazi cementa. </t>
  </si>
  <si>
    <t>Uključen sav potrebni materijal i rad.</t>
  </si>
  <si>
    <t>Obračun po m’  bušenja i kg štapnih sidra.</t>
  </si>
  <si>
    <t xml:space="preserve">a) štapna sidra </t>
  </si>
  <si>
    <t>b) bušenje (do 110 cm) s injektiranjem rupa</t>
  </si>
  <si>
    <t>Ukrižana sidra preko pukotina u oslikanim elementima.</t>
  </si>
  <si>
    <t>Nakon injektiranja pukotina u oslikanom zidu ili svodu na kojem se maksimalno čuva žbuka, potrebno je ugraditi pasivna ukrižana štapna sidra. Štapna sidra su rebrasta armatura B500B promjera Ø10 mm, a polažu se u prethodno izbušene rupe Ø18-20 mm. Rupe bušiti minimalno vibrirajućim bušilicama, a točne lokacije drediti u suradnji s restauratorom.</t>
  </si>
  <si>
    <t>Dugačka sidra i zatege.</t>
  </si>
  <si>
    <r>
      <t xml:space="preserve">a) zatege </t>
    </r>
    <r>
      <rPr>
        <sz val="9"/>
        <rFont val="Calibri"/>
        <family val="2"/>
        <charset val="238"/>
      </rPr>
      <t>Ø20 mm</t>
    </r>
  </si>
  <si>
    <r>
      <t xml:space="preserve">Zatege su promjera </t>
    </r>
    <r>
      <rPr>
        <sz val="9"/>
        <rFont val="Calibri"/>
        <family val="2"/>
        <charset val="238"/>
      </rPr>
      <t>Ø20 mm, B500B (500/550 N/mm2), duljine do 5 m.</t>
    </r>
    <r>
      <rPr>
        <sz val="9"/>
        <rFont val="Calibri"/>
        <family val="2"/>
        <scheme val="minor"/>
      </rPr>
      <t xml:space="preserve"> Izvode se kao šipke s navojima na krajevima i zarezane po dužini radi boljeg prijanjanja injekcione smjese. Nastavljaju se tipskim navojnim elementima. Promjer rupe za sidrenje definira se prema tehnologiji izvođenja, ali ne manji od 25 mm. Lokacije ugradnje definirane su na nacrtima, ali se prilagođavaju na licu mjesta zbog uvjeta sidrenja.</t>
    </r>
  </si>
  <si>
    <t>Razna sidrenja koja nisu obračunata zasebnim stavkama.</t>
  </si>
  <si>
    <t>Stavka uključuje bušenje rupe za sidrenje duljine do 1 m, injektiranje visokofluidnom ekspandirajućom cementnom smjesom za sidrenje i ugradnju sidra (rebrasta armatura B500B ili navojna šipka).</t>
  </si>
  <si>
    <t>Obračun po kg čelika i m1 bušenja i injektiranja,</t>
  </si>
  <si>
    <t>a) bušenje i injektiranje rupa promjera do 36 mm</t>
  </si>
  <si>
    <t>b) navojne šipke fi 12-20mm</t>
  </si>
  <si>
    <t>c) rebrasti čelik B500B, fi12-20mm</t>
  </si>
  <si>
    <t>a) vijci 8x200 mm</t>
  </si>
  <si>
    <t>a) vijci 10x380 mm</t>
  </si>
  <si>
    <t>a) vijci 10x400 mm</t>
  </si>
  <si>
    <t>a) vijci 10x430 mm</t>
  </si>
  <si>
    <t>Dobava, ugradnja i sidrenje mreža od staklenih vlakana.</t>
  </si>
  <si>
    <t>Stavka uključuje dobavu i ugradnju alkalo-otporne mreže od staklenih vlakana, na površini lica svodova i zidova te sidrenje mreža na petama svoda i u podgledu staklenom užadi, uključivo sav pomoćni materijal, sve prema uputama proizvođača.</t>
  </si>
  <si>
    <r>
      <t>Težina mreže iznosi &gt; 200 g/m</t>
    </r>
    <r>
      <rPr>
        <vertAlign val="superscript"/>
        <sz val="9"/>
        <rFont val="Calibri"/>
        <family val="2"/>
        <charset val="238"/>
      </rPr>
      <t>2</t>
    </r>
    <r>
      <rPr>
        <sz val="9"/>
        <rFont val="Calibri"/>
        <family val="2"/>
      </rPr>
      <t>, vlačna čvrstoća minimalno 45 k</t>
    </r>
    <r>
      <rPr>
        <sz val="9"/>
        <rFont val="Calibri"/>
        <family val="2"/>
        <scheme val="minor"/>
      </rPr>
      <t>N/m1.</t>
    </r>
  </si>
  <si>
    <t>Obračun po m2 stvarne razvijene površine na koji se ugrađuju mreže, bez dodataka,  i m1 užadi i bušenjem rupe sa sidrenjem.</t>
  </si>
  <si>
    <t>a) staklene mreže</t>
  </si>
  <si>
    <t>b) stakleno uže promjera 10 mm</t>
  </si>
  <si>
    <t>Svi proizvodi uključivo trake, mreže, tkanine, užad, reparaturni mort, ljepilo i drugi dijelovi sustava moraju biti kompatibilni proizvodi istog proizvođača. Obračun prema stvarnoj razvijenoj površini na koju je ugrađeno ojačanje, bez uvećanja.</t>
  </si>
  <si>
    <t>Dobava i ugradba mršavog betona klase C12/15 za zapunjavanje dimnjačkih vertikalna i sličnih rupa u zidovima. Obračun po m3 ugrađenog betona.</t>
  </si>
  <si>
    <t>Zazidavanje otvora i niša u postojećim zidanim zidovima punom opekom (starog formata - formata opeke istovjetne postojećem formatu opeke). U cijeni uključivo obradu rubova zida i spojeva sa susjednim plohama. Detalje završetaka i rubova zidanja izvesti po pravilima struke. Po m3 zazidanog otvora.</t>
  </si>
  <si>
    <t>Prezidavanje postojećih zidova od opeke. Stavka uključuje pažljivu ragradnju zida, te ponovno zidanje zida u istoj geometriji korištenjem postojeće opeke uz zamjenu do 30 % opeke novom istog formata kao postojeća. U cijeni uključivo obradu rubova zida i spojeva sa susjednim plohama. Detalje završetaka i rubova zidanja izvesti po pravilima struke. Po m3 prezidanog zida.</t>
  </si>
  <si>
    <t>Prezidavanje i zapunjavanje dimnjačkih vertikala od opeke. Stavka uključuje pažljivu ragradnju dimnjačkih vertikala na jednom licu, te ponovno zidanje lica  korištenjem nove opeke istog formata kao postojeća sa zapunjavanjem dimnjačkog otvora betonom, obračunato zasebno. U cijeni uključivo obradu rubova i spojeva sa susjednim plohama. Detalje završetaka i rubova zidanja izvesti po pravilima struke. Po m3 prezidanog zida.</t>
  </si>
  <si>
    <t>Zidarska obrada ležaja nosivih greda i nadvoja koja uključuje zatvaranje otvora ležaja u licu sa ostatkom zida.</t>
  </si>
  <si>
    <t>a) otvor 20x20 cm</t>
  </si>
  <si>
    <t>b) kontinuirani ležaj visine 10-15 cm</t>
  </si>
  <si>
    <t>Zatvaranje raznih šliceva i prodora u zidovima od kamena i pločama. Izvesti cem. mortom ili mikrobetonom C25/30. Uključivo potrebna oplata za zatvaranje i podupiranje iste. Male količine i sva otežanja u cijeni. Obračun po kom ili m1 stvarno izvedenih količina.</t>
  </si>
  <si>
    <t>Izvedba lagano armiranog cementnog estriha preko TI u podu prizemlja, debljine 5 cm.</t>
  </si>
  <si>
    <t>Kontinuirano čišćenje prostora tijekom izvođenja radova kao i završno čišćenje prostora nakon izvedbe, a prije primopredaje radova.</t>
  </si>
  <si>
    <t>Za sve posebno nespecificirane radove i građevinske pripomoći uz suglasnost nadzornog inženjera i upisom u građevinski dnevnik. Predviđa se:</t>
  </si>
  <si>
    <t>b) oplata sa šablonom</t>
  </si>
  <si>
    <t>Dobava i ugradba betona profiliranih istaka serklaža na zapadnom zabatu koji se rekonstruira.</t>
  </si>
  <si>
    <t>Rekonstrukcija grba na zapadnom zabatu koji se rekonstruira u žbuci. Uključuje uzimanje otiska prije uklanjanja i nova izvedba ili stakiranje i ponovna ugradnja, prema tehnologiji izvođača.</t>
  </si>
  <si>
    <r>
      <t>Žbukanje obijenih mjesta i rekonstruiranog zapadnog zabata gotovom industrijskom produžnom žbukom. Izvodi se u dva sloja, sa završnom obradom prema postojećoj. U stavku je uračunato i grundiranje podloge prije nanošenja donjeg sloja. Žbuka se nanosi na prethodno dobro očišćen, fugiran  i navlažen zid od opeke. Fini sloj se zaglađuje zidarskom žlicom. Žbuka mora svugdje u jednakoj debljini pratiti neravnine zida, a debljinom se mora prilagoditi okolnoj postojećoj žbuci. Izvodi se glatka, ravna žbuka. U stavku je uračunat sav potreban materijal, alat, pribor i strojevi te spravljanje morta. Nakon nanošenja žbuka se mora njegovati da se ne presuši (vlaženje i zaklanjanje od sunca). Ne smije se izvoditi na temperaturama ispod 5</t>
    </r>
    <r>
      <rPr>
        <sz val="9"/>
        <rFont val="Calibri"/>
        <family val="2"/>
        <charset val="238"/>
      </rPr>
      <t>˚</t>
    </r>
    <r>
      <rPr>
        <sz val="9"/>
        <rFont val="Calibri"/>
        <family val="2"/>
        <charset val="238"/>
        <scheme val="minor"/>
      </rPr>
      <t xml:space="preserve"> C. Sve izvesti prema uputama proizvođača, pravilima zanata te u dogovoru s projektantom. Rad na visini. Obračun po m2</t>
    </r>
    <r>
      <rPr>
        <sz val="9"/>
        <rFont val="Calibri"/>
        <family val="2"/>
        <charset val="238"/>
      </rPr>
      <t xml:space="preserve"> nove žbukane površine.</t>
    </r>
  </si>
  <si>
    <t>Žbukanje dijelova unutarnjih zidova s kojih je žbuka morala biti uklonjena zbog statičke sanacije. Žbuka se predgotovljenom industrijskom žbukom za bazi vapna, u dva sloja dunja grublja i završna fina. Uključuje pripremu podloge, zapunjavanje sljubnica i dr. Po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</si>
</sst>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4" formatCode="_-* #,##0.00\ &quot;kn&quot;_-;\-* #,##0.00\ &quot;kn&quot;_-;_-* &quot;-&quot;??\ &quot;kn&quot;_-;_-@_-"/>
    <numFmt numFmtId="43" formatCode="_-* #,##0.00_-;\-* #,##0.00_-;_-* &quot;-&quot;??_-;_-@_-"/>
    <numFmt numFmtId="164" formatCode="_-&quot;£&quot;* #,##0.00_-;\-&quot;£&quot;* #,##0.00_-;_-&quot;£&quot;* &quot;-&quot;??_-;_-@_-"/>
    <numFmt numFmtId="165" formatCode="_-* #,##0.00\ _k_n_-;\-* #,##0.00\ _k_n_-;_-* &quot;-&quot;??\ _k_n_-;_-@_-"/>
    <numFmt numFmtId="166" formatCode="#,##0.00_ ;[Red]\-#,##0.00\ "/>
    <numFmt numFmtId="167" formatCode="0.00;[Red]0.00"/>
    <numFmt numFmtId="168" formatCode="&quot;DM&quot;#,##0.00;[Red]\-&quot;DM&quot;#,##0.00"/>
    <numFmt numFmtId="169" formatCode="\$#,##0_);&quot;($&quot;#,##0\)"/>
    <numFmt numFmtId="170" formatCode="_-* #,##0.00\ _€_-;\-* #,##0.00\ _€_-;_-* &quot;-&quot;??\ _€_-;_-@_-"/>
    <numFmt numFmtId="171" formatCode="#,000.00\ &quot;kn&quot;;\-0;;@"/>
    <numFmt numFmtId="172" formatCode="#,##0.00&quot;      &quot;;\-#,##0.00&quot;      &quot;;&quot; -&quot;#&quot;      &quot;;@\ "/>
    <numFmt numFmtId="173" formatCode="_(&quot;kn&quot;\ * #,##0.00_);_(&quot;kn&quot;\ * \(#,##0.00\);_(&quot;kn&quot;\ * &quot;-&quot;??_);_(@_)"/>
    <numFmt numFmtId="174" formatCode="_(&quot;€&quot;* #,##0.00_);_(&quot;€&quot;* \(#,##0.00\);_(&quot;€&quot;* &quot;-&quot;??_);_(@_)"/>
    <numFmt numFmtId="175" formatCode="_-[$€-2]\ * #,##0.00_-;\-[$€-2]\ * #,##0.00_-;_-[$€-2]\ * \-??_-"/>
    <numFmt numFmtId="176" formatCode="0.00_)"/>
    <numFmt numFmtId="177" formatCode="General_)"/>
    <numFmt numFmtId="178" formatCode="_-* #,##0.00\ [$€-1]_-;\-* #,##0.00\ [$€-1]_-;_-* &quot;-&quot;??\ [$€-1]_-;_-@_-"/>
    <numFmt numFmtId="179" formatCode="_-* #,##0.00_-;\-* #,##0.00_-;_-* \-??_-;_-@_-"/>
    <numFmt numFmtId="180" formatCode="#,##0.00&quot; HRD&quot;_ ;[Red]\-#,##0.00&quot; HRD&quot;\ "/>
    <numFmt numFmtId="181" formatCode="_-* #,##0.00&quot; kn&quot;_-;\-* #,##0.00&quot; kn&quot;_-;_-* \-??&quot; kn&quot;_-;_-@_-"/>
    <numFmt numFmtId="182" formatCode="_-* #,##0&quot; DM&quot;_-;\-* #,##0&quot; DM&quot;_-;_-* &quot;- DM&quot;_-;_-@_-"/>
    <numFmt numFmtId="183" formatCode="_-* #,##0.00\ _S_I_T_-;\-* #,##0.00\ _S_I_T_-;_-* &quot;-&quot;??\ _S_I_T_-;_-@_-"/>
    <numFmt numFmtId="184" formatCode="&quot;$&quot;#,##0_);\(&quot;$&quot;#,##0\)"/>
    <numFmt numFmtId="185" formatCode="#,##0;\-#,##0;&quot;-&quot;"/>
    <numFmt numFmtId="186" formatCode="#,##0.00;\-#,##0.00;&quot;-&quot;"/>
    <numFmt numFmtId="187" formatCode="#,##0%;\-#,##0%;&quot;- &quot;"/>
    <numFmt numFmtId="188" formatCode="#,##0.0%;\-#,##0.0%;&quot;- &quot;"/>
    <numFmt numFmtId="189" formatCode="#,##0.00%;\-#,##0.00%;&quot;- &quot;"/>
    <numFmt numFmtId="190" formatCode="#,##0.0;\-#,##0.0;&quot;-&quot;"/>
    <numFmt numFmtId="191" formatCode="[Blue]#,##0;[Blue]\(#,##0\)"/>
    <numFmt numFmtId="192" formatCode="#,##0;\(#,##0\)"/>
    <numFmt numFmtId="193" formatCode="&quot;$&quot;#,##0;[Red]\-&quot;$&quot;#,##0"/>
    <numFmt numFmtId="194" formatCode="&quot;$&quot;#,##0.00;[Red]\-&quot;$&quot;#,##0.00"/>
    <numFmt numFmtId="195" formatCode="[Red]0%;[Red]\(0%\)"/>
    <numFmt numFmtId="196" formatCode="0%;\(0%\)"/>
    <numFmt numFmtId="197" formatCode="\ \ @"/>
    <numFmt numFmtId="198" formatCode="\ \ \ \ @"/>
    <numFmt numFmtId="199" formatCode="_(* #,##0.00_);_(* \(#,##0.00\);_(* \-??_);_(@_)"/>
    <numFmt numFmtId="200" formatCode="&quot;A14 &quot;00"/>
    <numFmt numFmtId="201" formatCode="_(&quot;kn&quot;* #,##0.00_);_(&quot;kn&quot;* \(#,##0.00\);_(&quot;kn&quot;* &quot;-&quot;??_);_(@_)"/>
    <numFmt numFmtId="202" formatCode="&quot;A 2.&quot;0&quot;.&quot;"/>
    <numFmt numFmtId="203" formatCode="#&quot;.&quot;"/>
    <numFmt numFmtId="204" formatCode="&quot;A 4.&quot;0&quot;.&quot;"/>
    <numFmt numFmtId="205" formatCode="&quot;B 1.&quot;0&quot;.&quot;"/>
    <numFmt numFmtId="206" formatCode="&quot;A 1.&quot;0&quot;.&quot;"/>
    <numFmt numFmtId="207" formatCode="&quot;C 1.&quot;0&quot;.&quot;"/>
    <numFmt numFmtId="208" formatCode="&quot;Yes&quot;;&quot;Yes&quot;;&quot;No&quot;"/>
    <numFmt numFmtId="209" formatCode="&quot;kn&quot;\ #,##0_);[Red]\(&quot;kn&quot;\ #,##0\)"/>
    <numFmt numFmtId="210" formatCode="&quot;A 3.&quot;0&quot;.&quot;"/>
    <numFmt numFmtId="211" formatCode="&quot;A 5.&quot;0&quot;.&quot;"/>
    <numFmt numFmtId="212" formatCode="&quot;A 6.&quot;0&quot;.&quot;"/>
    <numFmt numFmtId="213" formatCode="&quot;A 7.&quot;0&quot;.&quot;"/>
    <numFmt numFmtId="214" formatCode="&quot;A 8.&quot;0&quot;.&quot;"/>
    <numFmt numFmtId="215" formatCode="&quot;A 9.&quot;0&quot;.&quot;"/>
    <numFmt numFmtId="216" formatCode="&quot;A 10.&quot;0&quot;.&quot;"/>
    <numFmt numFmtId="217" formatCode="&quot;A 11.&quot;0&quot;.&quot;"/>
    <numFmt numFmtId="218" formatCode="&quot;A 12.&quot;0&quot;.&quot;"/>
    <numFmt numFmtId="219" formatCode="&quot;B 2.&quot;0&quot;.&quot;"/>
  </numFmts>
  <fonts count="218">
    <font>
      <sz val="9"/>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9"/>
      <name val="Arial CE"/>
      <charset val="238"/>
    </font>
    <font>
      <sz val="10"/>
      <name val="Helv"/>
    </font>
    <font>
      <sz val="9"/>
      <name val="Arial"/>
      <family val="2"/>
      <charset val="238"/>
    </font>
    <font>
      <sz val="10"/>
      <name val="Arial"/>
      <family val="2"/>
      <charset val="238"/>
    </font>
    <font>
      <b/>
      <sz val="10"/>
      <name val="Arial"/>
      <family val="2"/>
      <charset val="238"/>
    </font>
    <font>
      <sz val="11"/>
      <name val="Arial"/>
      <family val="2"/>
      <charset val="238"/>
    </font>
    <font>
      <sz val="9"/>
      <name val="Helv"/>
    </font>
    <font>
      <sz val="10"/>
      <name val="Arial"/>
      <family val="2"/>
    </font>
    <font>
      <b/>
      <sz val="12"/>
      <name val="Arial CE"/>
      <charset val="238"/>
    </font>
    <font>
      <sz val="12"/>
      <name val="Arial CE"/>
      <charset val="238"/>
    </font>
    <font>
      <b/>
      <sz val="12"/>
      <name val="Arial"/>
      <family val="2"/>
    </font>
    <font>
      <sz val="12"/>
      <name val="Arial"/>
      <family val="2"/>
    </font>
    <font>
      <sz val="10"/>
      <name val="Verdana"/>
      <family val="2"/>
      <charset val="238"/>
    </font>
    <font>
      <sz val="10"/>
      <name val="Times New Roman"/>
      <family val="1"/>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name val="Arial"/>
      <family val="2"/>
      <charset val="238"/>
    </font>
    <font>
      <u/>
      <sz val="10"/>
      <color indexed="12"/>
      <name val="Arial"/>
      <family val="2"/>
      <charset val="238"/>
    </font>
    <font>
      <sz val="11"/>
      <color rgb="FF9C6500"/>
      <name val="Calibri"/>
      <family val="2"/>
      <charset val="238"/>
      <scheme val="minor"/>
    </font>
    <font>
      <sz val="10"/>
      <color indexed="8"/>
      <name val="Arial"/>
      <family val="2"/>
      <charset val="238"/>
    </font>
    <font>
      <b/>
      <sz val="10"/>
      <color indexed="8"/>
      <name val="Arial"/>
      <family val="2"/>
      <charset val="238"/>
    </font>
    <font>
      <sz val="10"/>
      <color indexed="8"/>
      <name val="Arial"/>
      <family val="2"/>
    </font>
    <font>
      <b/>
      <sz val="18"/>
      <color theme="3"/>
      <name val="Cambria"/>
      <family val="2"/>
      <charset val="238"/>
      <scheme val="major"/>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2"/>
      <name val="Arial"/>
      <family val="2"/>
      <charset val="238"/>
    </font>
    <font>
      <sz val="10"/>
      <name val="Times New Roman CE"/>
      <family val="1"/>
      <charset val="238"/>
    </font>
    <font>
      <sz val="12"/>
      <name val="Times New Roman CE"/>
      <family val="1"/>
      <charset val="238"/>
    </font>
    <font>
      <sz val="11"/>
      <name val="Arial"/>
      <family val="2"/>
    </font>
    <font>
      <sz val="10"/>
      <color indexed="10"/>
      <name val="Arial"/>
      <family val="2"/>
      <charset val="238"/>
    </font>
    <font>
      <sz val="10"/>
      <color indexed="8"/>
      <name val="Arial CE"/>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color indexed="52"/>
      <name val="Arial"/>
      <family val="2"/>
      <charset val="238"/>
    </font>
    <font>
      <b/>
      <sz val="10"/>
      <color indexed="9"/>
      <name val="Arial"/>
      <family val="2"/>
      <charset val="238"/>
    </font>
    <font>
      <i/>
      <sz val="10"/>
      <color indexed="23"/>
      <name val="Arial"/>
      <family val="2"/>
      <charset val="238"/>
    </font>
    <font>
      <sz val="10"/>
      <color indexed="62"/>
      <name val="Arial"/>
      <family val="2"/>
      <charset val="238"/>
    </font>
    <font>
      <b/>
      <sz val="15"/>
      <color indexed="54"/>
      <name val="Calibri"/>
      <family val="2"/>
      <charset val="238"/>
    </font>
    <font>
      <b/>
      <sz val="13"/>
      <color indexed="54"/>
      <name val="Calibri"/>
      <family val="2"/>
      <charset val="238"/>
    </font>
    <font>
      <b/>
      <sz val="11"/>
      <color indexed="54"/>
      <name val="Calibri"/>
      <family val="2"/>
      <charset val="238"/>
    </font>
    <font>
      <u/>
      <sz val="10"/>
      <color indexed="12"/>
      <name val="Arial"/>
      <family val="2"/>
    </font>
    <font>
      <sz val="10"/>
      <name val="Helv"/>
      <charset val="238"/>
    </font>
    <font>
      <sz val="10"/>
      <name val="Helv"/>
      <charset val="204"/>
    </font>
    <font>
      <sz val="10"/>
      <name val="Arial"/>
      <family val="2"/>
      <charset val="204"/>
    </font>
    <font>
      <sz val="12"/>
      <color indexed="8"/>
      <name val="STE Info Office"/>
      <family val="2"/>
    </font>
    <font>
      <sz val="12"/>
      <color indexed="9"/>
      <name val="STE Info Office"/>
      <family val="2"/>
    </font>
    <font>
      <b/>
      <sz val="12"/>
      <color indexed="63"/>
      <name val="STE Info Office"/>
      <family val="2"/>
    </font>
    <font>
      <b/>
      <sz val="12"/>
      <color indexed="52"/>
      <name val="STE Info Office"/>
      <family val="2"/>
    </font>
    <font>
      <b/>
      <sz val="10"/>
      <name val="MS Sans Serif"/>
      <family val="2"/>
      <charset val="238"/>
    </font>
    <font>
      <sz val="12"/>
      <color indexed="8"/>
      <name val="Arial"/>
      <family val="2"/>
      <charset val="238"/>
    </font>
    <font>
      <sz val="9"/>
      <name val="Tahoma"/>
      <family val="2"/>
      <charset val="238"/>
    </font>
    <font>
      <sz val="12"/>
      <color indexed="62"/>
      <name val="STE Info Office"/>
      <family val="2"/>
    </font>
    <font>
      <b/>
      <sz val="12"/>
      <color indexed="8"/>
      <name val="STE Info Office"/>
      <family val="2"/>
    </font>
    <font>
      <i/>
      <sz val="12"/>
      <color indexed="23"/>
      <name val="STE Info Office"/>
      <family val="2"/>
    </font>
    <font>
      <sz val="8"/>
      <name val="Arial"/>
      <family val="2"/>
    </font>
    <font>
      <sz val="12"/>
      <color indexed="17"/>
      <name val="STE Info Office"/>
      <family val="2"/>
    </font>
    <font>
      <b/>
      <sz val="12"/>
      <name val="Arial CE"/>
      <family val="2"/>
      <charset val="238"/>
    </font>
    <font>
      <b/>
      <sz val="12"/>
      <color indexed="8"/>
      <name val="Century Gothic"/>
      <family val="2"/>
      <charset val="238"/>
    </font>
    <font>
      <sz val="6.8"/>
      <color indexed="8"/>
      <name val="Arial Unicode MS"/>
      <family val="2"/>
      <charset val="238"/>
    </font>
    <font>
      <u/>
      <sz val="7.5"/>
      <color indexed="12"/>
      <name val="Arial CE"/>
      <charset val="238"/>
    </font>
    <font>
      <sz val="10"/>
      <color indexed="8"/>
      <name val="Century Gothic"/>
      <family val="2"/>
      <charset val="238"/>
    </font>
    <font>
      <sz val="11"/>
      <color indexed="19"/>
      <name val="Calibri"/>
      <family val="2"/>
      <charset val="238"/>
    </font>
    <font>
      <b/>
      <i/>
      <sz val="16"/>
      <name val="Arial"/>
      <family val="2"/>
    </font>
    <font>
      <sz val="11"/>
      <color indexed="8"/>
      <name val="Calibri"/>
      <family val="2"/>
    </font>
    <font>
      <sz val="10"/>
      <name val="MS Sans Serif"/>
      <family val="2"/>
      <charset val="238"/>
    </font>
    <font>
      <sz val="10"/>
      <name val="Tahoma"/>
      <family val="2"/>
      <charset val="238"/>
    </font>
    <font>
      <sz val="11"/>
      <color indexed="8"/>
      <name val="Arial"/>
      <family val="2"/>
    </font>
    <font>
      <sz val="10"/>
      <color indexed="8"/>
      <name val="MS Sans Serif"/>
      <family val="2"/>
      <charset val="238"/>
    </font>
    <font>
      <sz val="11"/>
      <color indexed="8"/>
      <name val="Arial"/>
      <family val="2"/>
      <charset val="238"/>
    </font>
    <font>
      <b/>
      <sz val="11"/>
      <color indexed="8"/>
      <name val="Arial"/>
      <family val="2"/>
      <charset val="238"/>
    </font>
    <font>
      <i/>
      <sz val="10"/>
      <color indexed="21"/>
      <name val="Arial"/>
      <family val="2"/>
      <charset val="238"/>
    </font>
    <font>
      <sz val="12"/>
      <color indexed="20"/>
      <name val="STE Info Office"/>
      <family val="2"/>
    </font>
    <font>
      <sz val="10"/>
      <color indexed="8"/>
      <name val="Arial CE"/>
      <charset val="238"/>
    </font>
    <font>
      <sz val="9"/>
      <name val="Geneva"/>
      <family val="2"/>
      <charset val="238"/>
    </font>
    <font>
      <sz val="10"/>
      <name val="Univers (WN)"/>
    </font>
    <font>
      <b/>
      <sz val="18"/>
      <color indexed="62"/>
      <name val="Cambria"/>
      <family val="2"/>
    </font>
    <font>
      <b/>
      <sz val="15"/>
      <color indexed="62"/>
      <name val="STE Info Office"/>
      <family val="2"/>
    </font>
    <font>
      <b/>
      <sz val="13"/>
      <color indexed="62"/>
      <name val="STE Info Office"/>
      <family val="2"/>
    </font>
    <font>
      <b/>
      <sz val="11"/>
      <color indexed="62"/>
      <name val="STE Info Office"/>
      <family val="2"/>
    </font>
    <font>
      <sz val="12"/>
      <color indexed="52"/>
      <name val="STE Info Office"/>
      <family val="2"/>
    </font>
    <font>
      <sz val="12"/>
      <color indexed="10"/>
      <name val="STE Info Office"/>
      <family val="2"/>
    </font>
    <font>
      <sz val="12"/>
      <color indexed="8"/>
      <name val="Arial"/>
      <family val="2"/>
    </font>
    <font>
      <b/>
      <sz val="12"/>
      <color indexed="9"/>
      <name val="STE Info Office"/>
      <family val="2"/>
    </font>
    <font>
      <sz val="10"/>
      <name val="Futura Md L2"/>
      <family val="2"/>
      <charset val="238"/>
    </font>
    <font>
      <sz val="12"/>
      <name val="Helv"/>
      <family val="2"/>
    </font>
    <font>
      <sz val="10"/>
      <name val="Helv"/>
      <family val="2"/>
    </font>
    <font>
      <sz val="10"/>
      <name val="Centrepiece_PP"/>
      <charset val="238"/>
    </font>
    <font>
      <u/>
      <sz val="11"/>
      <color indexed="12"/>
      <name val="Calibri"/>
      <family val="2"/>
      <charset val="238"/>
    </font>
    <font>
      <sz val="8"/>
      <name val="Arial Narrow"/>
      <family val="2"/>
      <charset val="238"/>
    </font>
    <font>
      <sz val="11"/>
      <name val="Arial CE"/>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0"/>
      <name val="MS Sans Serif"/>
      <family val="2"/>
      <charset val="238"/>
    </font>
    <font>
      <sz val="11"/>
      <name val="Times New Roman"/>
      <family val="1"/>
      <charset val="238"/>
    </font>
    <font>
      <sz val="10"/>
      <color indexed="12"/>
      <name val="Arial"/>
      <family val="2"/>
    </font>
    <font>
      <sz val="10"/>
      <color indexed="14"/>
      <name val="Arial"/>
      <family val="2"/>
    </font>
    <font>
      <sz val="10"/>
      <color indexed="10"/>
      <name val="Arial"/>
      <family val="2"/>
    </font>
    <font>
      <sz val="18"/>
      <color indexed="54"/>
      <name val="Calibri Light"/>
      <family val="2"/>
      <charset val="238"/>
    </font>
    <font>
      <sz val="10"/>
      <color indexed="8"/>
      <name val="Calibri"/>
      <family val="2"/>
      <charset val="23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0"/>
      <color theme="1"/>
      <name val="Calibri"/>
      <family val="2"/>
      <charset val="238"/>
      <scheme val="minor"/>
    </font>
    <font>
      <b/>
      <sz val="11"/>
      <color rgb="FF3F3F3F"/>
      <name val="Calibri"/>
      <family val="2"/>
      <scheme val="minor"/>
    </font>
    <font>
      <b/>
      <sz val="18"/>
      <color theme="3"/>
      <name val="Cambria"/>
      <family val="2"/>
      <scheme val="major"/>
    </font>
    <font>
      <sz val="11"/>
      <color rgb="FFFF0000"/>
      <name val="Calibri"/>
      <family val="2"/>
      <scheme val="minor"/>
    </font>
    <font>
      <sz val="10"/>
      <color rgb="FF000000"/>
      <name val="Arial"/>
      <family val="2"/>
    </font>
    <font>
      <sz val="10"/>
      <color theme="4" tint="-0.249977111117893"/>
      <name val="Verdana"/>
      <family val="2"/>
      <charset val="238"/>
    </font>
    <font>
      <sz val="9"/>
      <name val="Calibri"/>
      <family val="2"/>
      <charset val="238"/>
      <scheme val="minor"/>
    </font>
    <font>
      <b/>
      <sz val="10"/>
      <name val="Calibri"/>
      <family val="2"/>
      <charset val="238"/>
      <scheme val="minor"/>
    </font>
    <font>
      <sz val="10"/>
      <name val="Calibri"/>
      <family val="2"/>
      <charset val="238"/>
      <scheme val="minor"/>
    </font>
    <font>
      <b/>
      <sz val="9"/>
      <name val="Calibri"/>
      <family val="2"/>
      <charset val="238"/>
      <scheme val="minor"/>
    </font>
    <font>
      <sz val="11"/>
      <name val="Calibri"/>
      <family val="2"/>
      <charset val="238"/>
      <scheme val="minor"/>
    </font>
    <font>
      <b/>
      <i/>
      <sz val="9"/>
      <name val="Calibri"/>
      <family val="2"/>
      <charset val="238"/>
      <scheme val="minor"/>
    </font>
    <font>
      <sz val="12"/>
      <name val="Calibri"/>
      <family val="2"/>
      <charset val="238"/>
      <scheme val="minor"/>
    </font>
    <font>
      <sz val="9"/>
      <color rgb="FFFF0000"/>
      <name val="Calibri"/>
      <family val="2"/>
      <charset val="238"/>
      <scheme val="minor"/>
    </font>
    <font>
      <i/>
      <sz val="9"/>
      <name val="Calibri"/>
      <family val="2"/>
      <charset val="238"/>
      <scheme val="minor"/>
    </font>
    <font>
      <b/>
      <sz val="10"/>
      <name val="Calibri"/>
      <family val="2"/>
      <scheme val="minor"/>
    </font>
    <font>
      <sz val="10"/>
      <name val="Calibri"/>
      <family val="2"/>
      <scheme val="minor"/>
    </font>
    <font>
      <sz val="9"/>
      <name val="Calibri"/>
      <family val="2"/>
      <scheme val="minor"/>
    </font>
    <font>
      <b/>
      <sz val="9"/>
      <name val="Calibri"/>
      <family val="2"/>
      <scheme val="minor"/>
    </font>
    <font>
      <b/>
      <i/>
      <sz val="9"/>
      <name val="Calibri"/>
      <family val="2"/>
      <scheme val="minor"/>
    </font>
    <font>
      <b/>
      <sz val="12"/>
      <name val="Calibri"/>
      <family val="2"/>
      <scheme val="minor"/>
    </font>
    <font>
      <sz val="12"/>
      <name val="Calibri"/>
      <family val="2"/>
      <scheme val="minor"/>
    </font>
    <font>
      <sz val="9"/>
      <color rgb="FFFF0000"/>
      <name val="Calibri"/>
      <family val="2"/>
      <scheme val="minor"/>
    </font>
    <font>
      <i/>
      <sz val="8"/>
      <name val="Calibri"/>
      <family val="2"/>
      <charset val="238"/>
      <scheme val="minor"/>
    </font>
    <font>
      <sz val="9"/>
      <color indexed="10"/>
      <name val="Calibri"/>
      <family val="2"/>
      <charset val="238"/>
      <scheme val="minor"/>
    </font>
    <font>
      <sz val="9"/>
      <name val="Calibri"/>
      <family val="2"/>
      <charset val="238"/>
    </font>
    <font>
      <sz val="9"/>
      <color theme="1"/>
      <name val="Calibri"/>
      <family val="2"/>
      <charset val="238"/>
      <scheme val="minor"/>
    </font>
    <font>
      <i/>
      <sz val="10"/>
      <name val="Calibri"/>
      <family val="2"/>
      <charset val="238"/>
      <scheme val="minor"/>
    </font>
    <font>
      <sz val="9"/>
      <name val="Calibri"/>
      <family val="2"/>
    </font>
    <font>
      <i/>
      <sz val="9"/>
      <name val="Calibri"/>
      <family val="2"/>
      <scheme val="minor"/>
    </font>
    <font>
      <sz val="14"/>
      <name val="Calibri"/>
      <family val="2"/>
      <scheme val="minor"/>
    </font>
    <font>
      <b/>
      <sz val="14"/>
      <name val="Calibri"/>
      <family val="2"/>
      <scheme val="minor"/>
    </font>
    <font>
      <sz val="14"/>
      <color theme="4" tint="-0.249977111117893"/>
      <name val="Calibri"/>
      <family val="2"/>
      <scheme val="minor"/>
    </font>
    <font>
      <b/>
      <sz val="16"/>
      <name val="Calibri"/>
      <family val="2"/>
      <scheme val="minor"/>
    </font>
    <font>
      <sz val="9"/>
      <color theme="3"/>
      <name val="Calibri"/>
      <family val="2"/>
      <charset val="238"/>
      <scheme val="minor"/>
    </font>
    <font>
      <sz val="11"/>
      <name val="Arial"/>
      <family val="1"/>
    </font>
    <font>
      <b/>
      <sz val="11"/>
      <color indexed="10"/>
      <name val="Calibri"/>
      <family val="2"/>
      <charset val="238"/>
    </font>
    <font>
      <sz val="12"/>
      <name val="Times New Roman"/>
      <family val="1"/>
      <charset val="238"/>
    </font>
    <font>
      <b/>
      <sz val="15"/>
      <color indexed="62"/>
      <name val="Calibri"/>
      <family val="2"/>
      <charset val="238"/>
    </font>
    <font>
      <b/>
      <sz val="13"/>
      <color indexed="62"/>
      <name val="Calibri"/>
      <family val="2"/>
      <charset val="238"/>
    </font>
    <font>
      <b/>
      <sz val="11"/>
      <color indexed="62"/>
      <name val="Calibri"/>
      <family val="2"/>
      <charset val="238"/>
    </font>
    <font>
      <sz val="12"/>
      <name val="Tms Rmn"/>
    </font>
    <font>
      <sz val="10"/>
      <name val="CRO_Bookman-Normal"/>
      <charset val="238"/>
    </font>
    <font>
      <b/>
      <sz val="11"/>
      <name val="Arial CE"/>
      <family val="2"/>
      <charset val="238"/>
    </font>
    <font>
      <b/>
      <sz val="18"/>
      <color indexed="62"/>
      <name val="Cambria"/>
      <family val="2"/>
      <charset val="238"/>
    </font>
    <font>
      <sz val="11"/>
      <color rgb="FF006100"/>
      <name val="Arial"/>
      <family val="2"/>
      <charset val="238"/>
    </font>
    <font>
      <sz val="10"/>
      <color rgb="FF000000"/>
      <name val="Arial"/>
      <family val="2"/>
      <charset val="238"/>
    </font>
    <font>
      <sz val="8"/>
      <name val="Calibri"/>
      <family val="2"/>
      <scheme val="minor"/>
    </font>
    <font>
      <vertAlign val="superscript"/>
      <sz val="9"/>
      <name val="Calibri"/>
      <family val="2"/>
      <charset val="238"/>
    </font>
  </fonts>
  <fills count="94">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27"/>
        <bgColor indexed="41"/>
      </patternFill>
    </fill>
    <fill>
      <patternFill patternType="solid">
        <fgColor indexed="31"/>
      </patternFill>
    </fill>
    <fill>
      <patternFill patternType="solid">
        <fgColor indexed="47"/>
        <bgColor indexed="22"/>
      </patternFill>
    </fill>
    <fill>
      <patternFill patternType="solid">
        <fgColor indexed="45"/>
      </patternFill>
    </fill>
    <fill>
      <patternFill patternType="solid">
        <fgColor indexed="9"/>
        <bgColor indexed="26"/>
      </patternFill>
    </fill>
    <fill>
      <patternFill patternType="solid">
        <fgColor indexed="42"/>
      </patternFill>
    </fill>
    <fill>
      <patternFill patternType="solid">
        <fgColor indexed="26"/>
        <bgColor indexed="9"/>
      </patternFill>
    </fill>
    <fill>
      <patternFill patternType="solid">
        <fgColor indexed="46"/>
      </patternFill>
    </fill>
    <fill>
      <patternFill patternType="solid">
        <fgColor indexed="31"/>
        <bgColor indexed="22"/>
      </patternFill>
    </fill>
    <fill>
      <patternFill patternType="solid">
        <fgColor indexed="27"/>
      </patternFill>
    </fill>
    <fill>
      <patternFill patternType="solid">
        <fgColor indexed="42"/>
        <b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13"/>
        <bgColor indexed="64"/>
      </patternFill>
    </fill>
    <fill>
      <patternFill patternType="solid">
        <fgColor indexed="53"/>
        <bgColor indexed="64"/>
      </patternFill>
    </fill>
    <fill>
      <patternFill patternType="solid">
        <fgColor indexed="44"/>
        <bgColor indexed="31"/>
      </patternFill>
    </fill>
    <fill>
      <patternFill patternType="solid">
        <fgColor indexed="44"/>
      </patternFill>
    </fill>
    <fill>
      <patternFill patternType="solid">
        <fgColor indexed="29"/>
      </patternFill>
    </fill>
    <fill>
      <patternFill patternType="solid">
        <fgColor indexed="22"/>
        <bgColor indexed="31"/>
      </patternFill>
    </fill>
    <fill>
      <patternFill patternType="solid">
        <fgColor indexed="11"/>
      </patternFill>
    </fill>
    <fill>
      <patternFill patternType="solid">
        <fgColor indexed="43"/>
        <bgColor indexed="26"/>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7"/>
        <bgColor indexed="21"/>
      </patternFill>
    </fill>
    <fill>
      <patternFill patternType="solid">
        <fgColor indexed="52"/>
      </patternFill>
    </fill>
    <fill>
      <patternFill patternType="solid">
        <fgColor indexed="57"/>
      </patternFill>
    </fill>
    <fill>
      <patternFill patternType="solid">
        <fgColor indexed="62"/>
      </patternFill>
    </fill>
    <fill>
      <patternFill patternType="solid">
        <fgColor indexed="53"/>
        <bgColor indexed="52"/>
      </patternFill>
    </fill>
    <fill>
      <patternFill patternType="solid">
        <fgColor indexed="10"/>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53"/>
      </patternFill>
    </fill>
    <fill>
      <patternFill patternType="solid">
        <fgColor indexed="54"/>
      </patternFill>
    </fill>
    <fill>
      <patternFill patternType="solid">
        <fgColor indexed="45"/>
        <bgColor indexed="29"/>
      </patternFill>
    </fill>
    <fill>
      <patternFill patternType="solid">
        <fgColor indexed="55"/>
      </patternFill>
    </fill>
    <fill>
      <patternFill patternType="solid">
        <fgColor indexed="26"/>
        <bgColor indexed="43"/>
      </patternFill>
    </fill>
    <fill>
      <patternFill patternType="solid">
        <fgColor indexed="26"/>
        <bgColor indexed="64"/>
      </patternFill>
    </fill>
    <fill>
      <patternFill patternType="solid">
        <fgColor indexed="55"/>
        <bgColor indexed="22"/>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4"/>
        <bgColor theme="4"/>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5"/>
        <bgColor theme="5"/>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6"/>
        <bgColor theme="6"/>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7"/>
        <bgColor theme="7"/>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8"/>
        <bgColor theme="8"/>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rgb="FFC6EFCE"/>
        <bgColor rgb="FFC6EFCE"/>
      </patternFill>
    </fill>
    <fill>
      <patternFill patternType="solid">
        <fgColor rgb="FFFFCC99"/>
        <bgColor rgb="FFFFCC99"/>
      </patternFill>
    </fill>
    <fill>
      <patternFill patternType="solid">
        <fgColor theme="0" tint="-0.14996795556505021"/>
        <bgColor indexed="64"/>
      </patternFill>
    </fill>
    <fill>
      <patternFill patternType="solid">
        <fgColor rgb="FFFFEB9C"/>
        <bgColor rgb="FFFFEB9C"/>
      </patternFill>
    </fill>
    <fill>
      <patternFill patternType="solid">
        <fgColor rgb="FFFFFFCC"/>
        <bgColor rgb="FFFFFFCC"/>
      </patternFill>
    </fill>
    <fill>
      <patternFill patternType="solid">
        <fgColor rgb="FFC6EFCE"/>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56"/>
      </patternFill>
    </fill>
    <fill>
      <patternFill patternType="solid">
        <fgColor indexed="47"/>
        <bgColor indexed="64"/>
      </patternFill>
    </fill>
  </fills>
  <borders count="3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49"/>
      </bottom>
      <diagonal/>
    </border>
    <border>
      <left/>
      <right/>
      <top style="hair">
        <color indexed="8"/>
      </top>
      <bottom style="hair">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3273">
    <xf numFmtId="0" fontId="0" fillId="0" borderId="0"/>
    <xf numFmtId="0" fontId="10" fillId="0" borderId="0"/>
    <xf numFmtId="0" fontId="14" fillId="0" borderId="0"/>
    <xf numFmtId="0" fontId="14" fillId="0" borderId="0"/>
    <xf numFmtId="0" fontId="14" fillId="0" borderId="0"/>
    <xf numFmtId="0" fontId="14" fillId="0" borderId="0"/>
    <xf numFmtId="0" fontId="35"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65" fillId="0" borderId="0">
      <alignment horizontal="left" vertical="top" wrapText="1"/>
    </xf>
    <xf numFmtId="0" fontId="14" fillId="0" borderId="0"/>
    <xf numFmtId="0" fontId="12" fillId="0" borderId="0"/>
    <xf numFmtId="0" fontId="85" fillId="0" borderId="0"/>
    <xf numFmtId="0" fontId="86" fillId="0" borderId="0"/>
    <xf numFmtId="0" fontId="87" fillId="0" borderId="0"/>
    <xf numFmtId="0" fontId="86" fillId="0" borderId="0"/>
    <xf numFmtId="0" fontId="12" fillId="0" borderId="0"/>
    <xf numFmtId="0" fontId="18" fillId="0" borderId="0"/>
    <xf numFmtId="0" fontId="18" fillId="0" borderId="0"/>
    <xf numFmtId="0" fontId="12" fillId="0" borderId="0"/>
    <xf numFmtId="4" fontId="14" fillId="0" borderId="0">
      <alignment vertical="top"/>
    </xf>
    <xf numFmtId="0" fontId="65" fillId="3" borderId="0" applyNumberFormat="0" applyFont="0" applyBorder="0" applyAlignment="0" applyProtection="0">
      <alignment vertical="center"/>
    </xf>
    <xf numFmtId="0" fontId="45" fillId="4"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107"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107"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107"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0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07"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107"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88" fillId="9"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9" borderId="0" applyNumberFormat="0" applyBorder="0" applyAlignment="0" applyProtection="0"/>
    <xf numFmtId="0" fontId="88" fillId="13" borderId="0" applyNumberFormat="0" applyBorder="0" applyAlignment="0" applyProtection="0"/>
    <xf numFmtId="0" fontId="88" fillId="15" borderId="0" applyNumberFormat="0" applyBorder="0" applyAlignment="0" applyProtection="0"/>
    <xf numFmtId="0" fontId="41" fillId="5" borderId="0" applyNumberFormat="0" applyBorder="0" applyAlignment="0" applyProtection="0"/>
    <xf numFmtId="0" fontId="45" fillId="5" borderId="0" applyNumberFormat="0" applyBorder="0" applyAlignment="0" applyProtection="0"/>
    <xf numFmtId="0" fontId="45" fillId="13" borderId="0" applyNumberFormat="0" applyBorder="0" applyAlignment="0" applyProtection="0"/>
    <xf numFmtId="0" fontId="41" fillId="7" borderId="0" applyNumberFormat="0" applyBorder="0" applyAlignment="0" applyProtection="0"/>
    <xf numFmtId="0" fontId="45" fillId="7" borderId="0" applyNumberFormat="0" applyBorder="0" applyAlignment="0" applyProtection="0"/>
    <xf numFmtId="0" fontId="45" fillId="15" borderId="0" applyNumberFormat="0" applyBorder="0" applyAlignment="0" applyProtection="0"/>
    <xf numFmtId="0" fontId="41"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1" fillId="11" borderId="0" applyNumberFormat="0" applyBorder="0" applyAlignment="0" applyProtection="0"/>
    <xf numFmtId="0" fontId="45" fillId="11" borderId="0" applyNumberFormat="0" applyBorder="0" applyAlignment="0" applyProtection="0"/>
    <xf numFmtId="0" fontId="45" fillId="16" borderId="0" applyNumberFormat="0" applyBorder="0" applyAlignment="0" applyProtection="0"/>
    <xf numFmtId="0" fontId="41" fillId="13" borderId="0" applyNumberFormat="0" applyBorder="0" applyAlignment="0" applyProtection="0"/>
    <xf numFmtId="0" fontId="45" fillId="13" borderId="0" applyNumberFormat="0" applyBorder="0" applyAlignment="0" applyProtection="0"/>
    <xf numFmtId="0" fontId="45" fillId="5" borderId="0" applyNumberFormat="0" applyBorder="0" applyAlignment="0" applyProtection="0"/>
    <xf numFmtId="0" fontId="41" fillId="15" borderId="0" applyNumberFormat="0" applyBorder="0" applyAlignment="0" applyProtection="0"/>
    <xf numFmtId="0" fontId="45" fillId="15" borderId="0" applyNumberFormat="0" applyBorder="0" applyAlignment="0" applyProtection="0"/>
    <xf numFmtId="0" fontId="45" fillId="9" borderId="0" applyNumberFormat="0" applyBorder="0" applyAlignment="0" applyProtection="0"/>
    <xf numFmtId="0" fontId="18" fillId="18" borderId="0" applyNumberFormat="0" applyFont="0" applyBorder="0" applyAlignment="0" applyProtection="0">
      <alignment vertical="center"/>
    </xf>
    <xf numFmtId="0" fontId="65" fillId="19" borderId="0" applyNumberFormat="0" applyFont="0" applyBorder="0" applyAlignment="0" applyProtection="0">
      <alignment vertical="center"/>
    </xf>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07"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07"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107"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107"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07"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07"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88" fillId="27" borderId="0" applyNumberFormat="0" applyBorder="0" applyAlignment="0" applyProtection="0"/>
    <xf numFmtId="0" fontId="88" fillId="22" borderId="0" applyNumberFormat="0" applyBorder="0" applyAlignment="0" applyProtection="0"/>
    <xf numFmtId="0" fontId="88" fillId="28" borderId="0" applyNumberFormat="0" applyBorder="0" applyAlignment="0" applyProtection="0"/>
    <xf numFmtId="0" fontId="88" fillId="27" borderId="0" applyNumberFormat="0" applyBorder="0" applyAlignment="0" applyProtection="0"/>
    <xf numFmtId="0" fontId="88" fillId="21" borderId="0" applyNumberFormat="0" applyBorder="0" applyAlignment="0" applyProtection="0"/>
    <xf numFmtId="0" fontId="88" fillId="15" borderId="0" applyNumberFormat="0" applyBorder="0" applyAlignment="0" applyProtection="0"/>
    <xf numFmtId="0" fontId="45" fillId="21" borderId="0" applyNumberFormat="0" applyBorder="0" applyAlignment="0" applyProtection="0"/>
    <xf numFmtId="0" fontId="41" fillId="22"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1" fillId="24" borderId="0" applyNumberFormat="0" applyBorder="0" applyAlignment="0" applyProtection="0"/>
    <xf numFmtId="0" fontId="45" fillId="24" borderId="0" applyNumberFormat="0" applyBorder="0" applyAlignment="0" applyProtection="0"/>
    <xf numFmtId="0" fontId="45" fillId="27" borderId="0" applyNumberFormat="0" applyBorder="0" applyAlignment="0" applyProtection="0"/>
    <xf numFmtId="0" fontId="41" fillId="11" borderId="0" applyNumberFormat="0" applyBorder="0" applyAlignment="0" applyProtection="0"/>
    <xf numFmtId="0" fontId="45" fillId="11" borderId="0" applyNumberFormat="0" applyBorder="0" applyAlignment="0" applyProtection="0"/>
    <xf numFmtId="0" fontId="45" fillId="28" borderId="0" applyNumberFormat="0" applyBorder="0" applyAlignment="0" applyProtection="0"/>
    <xf numFmtId="0" fontId="41" fillId="21" borderId="0" applyNumberFormat="0" applyBorder="0" applyAlignment="0" applyProtection="0"/>
    <xf numFmtId="0" fontId="45" fillId="21" borderId="0" applyNumberFormat="0" applyBorder="0" applyAlignment="0" applyProtection="0"/>
    <xf numFmtId="0" fontId="41" fillId="26" borderId="0" applyNumberFormat="0" applyBorder="0" applyAlignment="0" applyProtection="0"/>
    <xf numFmtId="0" fontId="45" fillId="26" borderId="0" applyNumberFormat="0" applyBorder="0" applyAlignment="0" applyProtection="0"/>
    <xf numFmtId="0" fontId="45" fillId="28" borderId="0" applyNumberFormat="0" applyBorder="0" applyAlignment="0" applyProtection="0"/>
    <xf numFmtId="0" fontId="41"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6" fillId="20"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134"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34"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34"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34"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34"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34"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89" fillId="32" borderId="0" applyNumberFormat="0" applyBorder="0" applyAlignment="0" applyProtection="0"/>
    <xf numFmtId="0" fontId="89" fillId="22" borderId="0" applyNumberFormat="0" applyBorder="0" applyAlignment="0" applyProtection="0"/>
    <xf numFmtId="0" fontId="89" fillId="28" borderId="0" applyNumberFormat="0" applyBorder="0" applyAlignment="0" applyProtection="0"/>
    <xf numFmtId="0" fontId="89" fillId="27" borderId="0" applyNumberFormat="0" applyBorder="0" applyAlignment="0" applyProtection="0"/>
    <xf numFmtId="0" fontId="89" fillId="32" borderId="0" applyNumberFormat="0" applyBorder="0" applyAlignment="0" applyProtection="0"/>
    <xf numFmtId="0" fontId="89" fillId="15" borderId="0" applyNumberFormat="0" applyBorder="0" applyAlignment="0" applyProtection="0"/>
    <xf numFmtId="0" fontId="68" fillId="29" borderId="0" applyNumberFormat="0" applyBorder="0" applyAlignment="0" applyProtection="0"/>
    <xf numFmtId="0" fontId="46" fillId="29" borderId="0" applyNumberFormat="0" applyBorder="0" applyAlignment="0" applyProtection="0"/>
    <xf numFmtId="0" fontId="45" fillId="21" borderId="0" applyNumberFormat="0" applyBorder="0" applyAlignment="0" applyProtection="0"/>
    <xf numFmtId="0" fontId="68" fillId="22" borderId="0" applyNumberFormat="0" applyBorder="0" applyAlignment="0" applyProtection="0"/>
    <xf numFmtId="0" fontId="46" fillId="22" borderId="0" applyNumberFormat="0" applyBorder="0" applyAlignment="0" applyProtection="0"/>
    <xf numFmtId="0" fontId="45" fillId="15" borderId="0" applyNumberFormat="0" applyBorder="0" applyAlignment="0" applyProtection="0"/>
    <xf numFmtId="0" fontId="68" fillId="24" borderId="0" applyNumberFormat="0" applyBorder="0" applyAlignment="0" applyProtection="0"/>
    <xf numFmtId="0" fontId="46" fillId="24" borderId="0" applyNumberFormat="0" applyBorder="0" applyAlignment="0" applyProtection="0"/>
    <xf numFmtId="0" fontId="45" fillId="27" borderId="0" applyNumberFormat="0" applyBorder="0" applyAlignment="0" applyProtection="0"/>
    <xf numFmtId="0" fontId="68" fillId="30" borderId="0" applyNumberFormat="0" applyBorder="0" applyAlignment="0" applyProtection="0"/>
    <xf numFmtId="0" fontId="46" fillId="30" borderId="0" applyNumberFormat="0" applyBorder="0" applyAlignment="0" applyProtection="0"/>
    <xf numFmtId="0" fontId="45" fillId="28" borderId="0" applyNumberFormat="0" applyBorder="0" applyAlignment="0" applyProtection="0"/>
    <xf numFmtId="0" fontId="68" fillId="32" borderId="0" applyNumberFormat="0" applyBorder="0" applyAlignment="0" applyProtection="0"/>
    <xf numFmtId="0" fontId="46" fillId="32" borderId="0" applyNumberFormat="0" applyBorder="0" applyAlignment="0" applyProtection="0"/>
    <xf numFmtId="0" fontId="45" fillId="32" borderId="0" applyNumberFormat="0" applyBorder="0" applyAlignment="0" applyProtection="0"/>
    <xf numFmtId="0" fontId="68" fillId="34" borderId="0" applyNumberFormat="0" applyBorder="0" applyAlignment="0" applyProtection="0"/>
    <xf numFmtId="0" fontId="46" fillId="34" borderId="0" applyNumberFormat="0" applyBorder="0" applyAlignment="0" applyProtection="0"/>
    <xf numFmtId="0" fontId="45" fillId="35" borderId="0" applyNumberFormat="0" applyBorder="0" applyAlignment="0" applyProtection="0"/>
    <xf numFmtId="0" fontId="18" fillId="0" borderId="0"/>
    <xf numFmtId="0" fontId="46" fillId="31" borderId="0" applyNumberFormat="0" applyBorder="0" applyAlignment="0" applyProtection="0"/>
    <xf numFmtId="0" fontId="157" fillId="49" borderId="0" applyNumberFormat="0" applyBorder="0" applyAlignment="0" applyProtection="0"/>
    <xf numFmtId="0" fontId="8" fillId="49" borderId="0" applyNumberFormat="0" applyBorder="0" applyAlignment="0" applyProtection="0"/>
    <xf numFmtId="0" fontId="157" fillId="50" borderId="0" applyNumberFormat="0" applyBorder="0" applyAlignment="0" applyProtection="0"/>
    <xf numFmtId="0" fontId="8" fillId="50" borderId="0" applyNumberFormat="0" applyBorder="0" applyAlignment="0" applyProtection="0"/>
    <xf numFmtId="0" fontId="158" fillId="51" borderId="0" applyNumberFormat="0" applyBorder="0" applyAlignment="0" applyProtection="0"/>
    <xf numFmtId="0" fontId="37" fillId="51"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46" fillId="36" borderId="0" applyNumberFormat="0" applyBorder="0" applyAlignment="0" applyProtection="0"/>
    <xf numFmtId="0" fontId="158" fillId="52"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134" fillId="36" borderId="0" applyNumberFormat="0" applyBorder="0" applyAlignment="0" applyProtection="0"/>
    <xf numFmtId="0" fontId="46" fillId="36" borderId="0" applyNumberFormat="0" applyBorder="0" applyAlignment="0" applyProtection="0"/>
    <xf numFmtId="0" fontId="37" fillId="52"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157" fillId="53" borderId="0" applyNumberFormat="0" applyBorder="0" applyAlignment="0" applyProtection="0"/>
    <xf numFmtId="0" fontId="8" fillId="53" borderId="0" applyNumberFormat="0" applyBorder="0" applyAlignment="0" applyProtection="0"/>
    <xf numFmtId="0" fontId="157" fillId="54" borderId="0" applyNumberFormat="0" applyBorder="0" applyAlignment="0" applyProtection="0"/>
    <xf numFmtId="0" fontId="8" fillId="54" borderId="0" applyNumberFormat="0" applyBorder="0" applyAlignment="0" applyProtection="0"/>
    <xf numFmtId="0" fontId="158" fillId="55" borderId="0" applyNumberFormat="0" applyBorder="0" applyAlignment="0" applyProtection="0"/>
    <xf numFmtId="0" fontId="37" fillId="55"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46" fillId="38" borderId="0" applyNumberFormat="0" applyBorder="0" applyAlignment="0" applyProtection="0"/>
    <xf numFmtId="0" fontId="158" fillId="56"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134" fillId="38" borderId="0" applyNumberFormat="0" applyBorder="0" applyAlignment="0" applyProtection="0"/>
    <xf numFmtId="0" fontId="46" fillId="38" borderId="0" applyNumberFormat="0" applyBorder="0" applyAlignment="0" applyProtection="0"/>
    <xf numFmtId="0" fontId="37" fillId="56"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157" fillId="57" borderId="0" applyNumberFormat="0" applyBorder="0" applyAlignment="0" applyProtection="0"/>
    <xf numFmtId="0" fontId="8" fillId="57" borderId="0" applyNumberFormat="0" applyBorder="0" applyAlignment="0" applyProtection="0"/>
    <xf numFmtId="0" fontId="157" fillId="58" borderId="0" applyNumberFormat="0" applyBorder="0" applyAlignment="0" applyProtection="0"/>
    <xf numFmtId="0" fontId="8" fillId="58" borderId="0" applyNumberFormat="0" applyBorder="0" applyAlignment="0" applyProtection="0"/>
    <xf numFmtId="0" fontId="158" fillId="59" borderId="0" applyNumberFormat="0" applyBorder="0" applyAlignment="0" applyProtection="0"/>
    <xf numFmtId="0" fontId="37" fillId="59"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46" fillId="35" borderId="0" applyNumberFormat="0" applyBorder="0" applyAlignment="0" applyProtection="0"/>
    <xf numFmtId="0" fontId="158" fillId="60"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134" fillId="35" borderId="0" applyNumberFormat="0" applyBorder="0" applyAlignment="0" applyProtection="0"/>
    <xf numFmtId="0" fontId="46" fillId="35" borderId="0" applyNumberFormat="0" applyBorder="0" applyAlignment="0" applyProtection="0"/>
    <xf numFmtId="0" fontId="37" fillId="60"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40" borderId="0" applyNumberFormat="0" applyBorder="0" applyAlignment="0" applyProtection="0"/>
    <xf numFmtId="0" fontId="157" fillId="61" borderId="0" applyNumberFormat="0" applyBorder="0" applyAlignment="0" applyProtection="0"/>
    <xf numFmtId="0" fontId="8" fillId="61" borderId="0" applyNumberFormat="0" applyBorder="0" applyAlignment="0" applyProtection="0"/>
    <xf numFmtId="0" fontId="157" fillId="62" borderId="0" applyNumberFormat="0" applyBorder="0" applyAlignment="0" applyProtection="0"/>
    <xf numFmtId="0" fontId="8" fillId="62" borderId="0" applyNumberFormat="0" applyBorder="0" applyAlignment="0" applyProtection="0"/>
    <xf numFmtId="0" fontId="158" fillId="63" borderId="0" applyNumberFormat="0" applyBorder="0" applyAlignment="0" applyProtection="0"/>
    <xf numFmtId="0" fontId="37" fillId="63"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46" fillId="30" borderId="0" applyNumberFormat="0" applyBorder="0" applyAlignment="0" applyProtection="0"/>
    <xf numFmtId="0" fontId="158" fillId="64"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134" fillId="30" borderId="0" applyNumberFormat="0" applyBorder="0" applyAlignment="0" applyProtection="0"/>
    <xf numFmtId="0" fontId="46" fillId="30" borderId="0" applyNumberFormat="0" applyBorder="0" applyAlignment="0" applyProtection="0"/>
    <xf numFmtId="0" fontId="37" fillId="64"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41" borderId="0" applyNumberFormat="0" applyBorder="0" applyAlignment="0" applyProtection="0"/>
    <xf numFmtId="0" fontId="157" fillId="65" borderId="0" applyNumberFormat="0" applyBorder="0" applyAlignment="0" applyProtection="0"/>
    <xf numFmtId="0" fontId="8" fillId="65" borderId="0" applyNumberFormat="0" applyBorder="0" applyAlignment="0" applyProtection="0"/>
    <xf numFmtId="0" fontId="157" fillId="66" borderId="0" applyNumberFormat="0" applyBorder="0" applyAlignment="0" applyProtection="0"/>
    <xf numFmtId="0" fontId="8" fillId="66" borderId="0" applyNumberFormat="0" applyBorder="0" applyAlignment="0" applyProtection="0"/>
    <xf numFmtId="0" fontId="158" fillId="67" borderId="0" applyNumberFormat="0" applyBorder="0" applyAlignment="0" applyProtection="0"/>
    <xf numFmtId="0" fontId="37" fillId="67"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46" fillId="32" borderId="0" applyNumberFormat="0" applyBorder="0" applyAlignment="0" applyProtection="0"/>
    <xf numFmtId="0" fontId="158" fillId="68"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134" fillId="32" borderId="0" applyNumberFormat="0" applyBorder="0" applyAlignment="0" applyProtection="0"/>
    <xf numFmtId="0" fontId="46" fillId="32" borderId="0" applyNumberFormat="0" applyBorder="0" applyAlignment="0" applyProtection="0"/>
    <xf numFmtId="0" fontId="37" fillId="68"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157" fillId="69" borderId="0" applyNumberFormat="0" applyBorder="0" applyAlignment="0" applyProtection="0"/>
    <xf numFmtId="0" fontId="8" fillId="69" borderId="0" applyNumberFormat="0" applyBorder="0" applyAlignment="0" applyProtection="0"/>
    <xf numFmtId="0" fontId="157" fillId="70" borderId="0" applyNumberFormat="0" applyBorder="0" applyAlignment="0" applyProtection="0"/>
    <xf numFmtId="0" fontId="8" fillId="70" borderId="0" applyNumberFormat="0" applyBorder="0" applyAlignment="0" applyProtection="0"/>
    <xf numFmtId="0" fontId="158" fillId="71" borderId="0" applyNumberFormat="0" applyBorder="0" applyAlignment="0" applyProtection="0"/>
    <xf numFmtId="0" fontId="37" fillId="71"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46" fillId="42" borderId="0" applyNumberFormat="0" applyBorder="0" applyAlignment="0" applyProtection="0"/>
    <xf numFmtId="0" fontId="158" fillId="72"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134" fillId="42" borderId="0" applyNumberFormat="0" applyBorder="0" applyAlignment="0" applyProtection="0"/>
    <xf numFmtId="0" fontId="46" fillId="42" borderId="0" applyNumberFormat="0" applyBorder="0" applyAlignment="0" applyProtection="0"/>
    <xf numFmtId="0" fontId="37" fillId="7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89" fillId="32" borderId="0" applyNumberFormat="0" applyBorder="0" applyAlignment="0" applyProtection="0"/>
    <xf numFmtId="0" fontId="89" fillId="38" borderId="0" applyNumberFormat="0" applyBorder="0" applyAlignment="0" applyProtection="0"/>
    <xf numFmtId="0" fontId="89" fillId="35" borderId="0" applyNumberFormat="0" applyBorder="0" applyAlignment="0" applyProtection="0"/>
    <xf numFmtId="0" fontId="89" fillId="43" borderId="0" applyNumberFormat="0" applyBorder="0" applyAlignment="0" applyProtection="0"/>
    <xf numFmtId="0" fontId="89" fillId="32" borderId="0" applyNumberFormat="0" applyBorder="0" applyAlignment="0" applyProtection="0"/>
    <xf numFmtId="0" fontId="89" fillId="42" borderId="0" applyNumberFormat="0" applyBorder="0" applyAlignment="0" applyProtection="0"/>
    <xf numFmtId="0" fontId="90" fillId="9" borderId="15" applyNumberFormat="0" applyAlignment="0" applyProtection="0"/>
    <xf numFmtId="0" fontId="90" fillId="9" borderId="15" applyNumberFormat="0" applyAlignment="0" applyProtection="0"/>
    <xf numFmtId="0" fontId="50" fillId="44" borderId="0" applyNumberFormat="0" applyBorder="0" applyAlignment="0" applyProtection="0"/>
    <xf numFmtId="0" fontId="50" fillId="7" borderId="0" applyNumberFormat="0" applyBorder="0" applyAlignment="0" applyProtection="0"/>
    <xf numFmtId="0" fontId="29" fillId="73" borderId="0" applyNumberFormat="0" applyBorder="0" applyAlignment="0" applyProtection="0"/>
    <xf numFmtId="0" fontId="50" fillId="7" borderId="0" applyNumberFormat="0" applyBorder="0" applyAlignment="0" applyProtection="0"/>
    <xf numFmtId="0" fontId="159" fillId="73" borderId="0" applyNumberFormat="0" applyBorder="0" applyAlignment="0" applyProtection="0"/>
    <xf numFmtId="0" fontId="50" fillId="7" borderId="0" applyNumberFormat="0" applyBorder="0" applyAlignment="0" applyProtection="0"/>
    <xf numFmtId="0" fontId="135"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13" fillId="0" borderId="0">
      <alignment vertical="top"/>
    </xf>
    <xf numFmtId="0" fontId="91" fillId="9" borderId="16" applyNumberFormat="0" applyAlignment="0" applyProtection="0"/>
    <xf numFmtId="0" fontId="91" fillId="9" borderId="16" applyNumberForma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8" fillId="10" borderId="17" applyNumberFormat="0" applyAlignment="0" applyProtection="0"/>
    <xf numFmtId="0" fontId="18" fillId="10" borderId="17" applyNumberFormat="0" applyAlignment="0" applyProtection="0"/>
    <xf numFmtId="0" fontId="18" fillId="10" borderId="17" applyNumberForma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1"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169" fontId="92" fillId="0" borderId="14" applyAlignment="0" applyProtection="0"/>
    <xf numFmtId="184" fontId="92" fillId="0" borderId="2" applyAlignment="0" applyProtection="0"/>
    <xf numFmtId="185" fontId="43" fillId="0" borderId="0" applyFill="0" applyBorder="0" applyAlignment="0"/>
    <xf numFmtId="186" fontId="43" fillId="0" borderId="0" applyFill="0" applyBorder="0" applyAlignment="0"/>
    <xf numFmtId="187" fontId="43" fillId="0" borderId="0" applyFill="0" applyBorder="0" applyAlignment="0"/>
    <xf numFmtId="188" fontId="43" fillId="0" borderId="0" applyFill="0" applyBorder="0" applyAlignment="0"/>
    <xf numFmtId="189" fontId="43" fillId="0" borderId="0" applyFill="0" applyBorder="0" applyAlignment="0"/>
    <xf numFmtId="185" fontId="43" fillId="0" borderId="0" applyFill="0" applyBorder="0" applyAlignment="0"/>
    <xf numFmtId="190" fontId="43" fillId="0" borderId="0" applyFill="0" applyBorder="0" applyAlignment="0"/>
    <xf numFmtId="186" fontId="43" fillId="0" borderId="0" applyFill="0" applyBorder="0" applyAlignment="0"/>
    <xf numFmtId="0" fontId="49" fillId="23" borderId="16" applyNumberFormat="0" applyAlignment="0" applyProtection="0"/>
    <xf numFmtId="0" fontId="49" fillId="27" borderId="16" applyNumberFormat="0" applyAlignment="0" applyProtection="0"/>
    <xf numFmtId="0" fontId="32" fillId="74" borderId="8" applyNumberFormat="0" applyAlignment="0" applyProtection="0"/>
    <xf numFmtId="0" fontId="49" fillId="27" borderId="16" applyNumberFormat="0" applyAlignment="0" applyProtection="0"/>
    <xf numFmtId="0" fontId="160" fillId="74" borderId="8" applyNumberFormat="0" applyAlignment="0" applyProtection="0"/>
    <xf numFmtId="0" fontId="49" fillId="27" borderId="16" applyNumberFormat="0" applyAlignment="0" applyProtection="0"/>
    <xf numFmtId="0" fontId="136" fillId="27" borderId="16" applyNumberFormat="0" applyAlignment="0" applyProtection="0"/>
    <xf numFmtId="0" fontId="49" fillId="27" borderId="16" applyNumberFormat="0" applyAlignment="0" applyProtection="0"/>
    <xf numFmtId="0" fontId="49" fillId="27" borderId="16" applyNumberFormat="0" applyAlignment="0" applyProtection="0"/>
    <xf numFmtId="0" fontId="49" fillId="27" borderId="16" applyNumberFormat="0" applyAlignment="0" applyProtection="0"/>
    <xf numFmtId="0" fontId="57" fillId="39" borderId="18" applyNumberFormat="0" applyAlignment="0" applyProtection="0"/>
    <xf numFmtId="0" fontId="57" fillId="45" borderId="18" applyNumberFormat="0" applyAlignment="0" applyProtection="0"/>
    <xf numFmtId="0" fontId="34" fillId="75" borderId="11" applyNumberFormat="0" applyAlignment="0" applyProtection="0"/>
    <xf numFmtId="0" fontId="57" fillId="45" borderId="18" applyNumberFormat="0" applyAlignment="0" applyProtection="0"/>
    <xf numFmtId="0" fontId="161" fillId="75" borderId="11" applyNumberFormat="0" applyAlignment="0" applyProtection="0"/>
    <xf numFmtId="0" fontId="57" fillId="45" borderId="18" applyNumberFormat="0" applyAlignment="0" applyProtection="0"/>
    <xf numFmtId="0" fontId="137" fillId="45" borderId="18" applyNumberFormat="0" applyAlignment="0" applyProtection="0"/>
    <xf numFmtId="0" fontId="57" fillId="45" borderId="18" applyNumberFormat="0" applyAlignment="0" applyProtection="0"/>
    <xf numFmtId="0" fontId="57" fillId="45" borderId="18" applyNumberFormat="0" applyAlignment="0" applyProtection="0"/>
    <xf numFmtId="0" fontId="57" fillId="45" borderId="18" applyNumberFormat="0" applyAlignment="0" applyProtection="0"/>
    <xf numFmtId="185"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43" fontId="133" fillId="0" borderId="0" applyFont="0" applyFill="0" applyBorder="0" applyAlignment="0" applyProtection="0"/>
    <xf numFmtId="165" fontId="18"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45" fillId="0" borderId="0" applyFont="0" applyFill="0" applyBorder="0" applyAlignment="0" applyProtection="0"/>
    <xf numFmtId="183" fontId="18"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83" fontId="18"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70"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2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33" fillId="0" borderId="0" applyFont="0" applyFill="0" applyBorder="0" applyAlignment="0" applyProtection="0"/>
    <xf numFmtId="171" fontId="14" fillId="0" borderId="0" applyFill="0" applyBorder="0" applyAlignment="0" applyProtection="0"/>
    <xf numFmtId="43" fontId="14" fillId="0" borderId="0" applyFont="0" applyFill="0" applyBorder="0" applyAlignment="0" applyProtection="0"/>
    <xf numFmtId="165" fontId="6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72" fontId="14" fillId="0" borderId="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0" fontId="150" fillId="0" borderId="0" applyNumberFormat="0" applyFill="0" applyBorder="0" applyAlignment="0" applyProtection="0"/>
    <xf numFmtId="186" fontId="18"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 fontId="93" fillId="0" borderId="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7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50" fillId="0" borderId="0" applyNumberFormat="0" applyFill="0" applyBorder="0" applyAlignment="0" applyProtection="0"/>
    <xf numFmtId="14" fontId="43" fillId="0" borderId="0" applyFill="0" applyBorder="0" applyAlignment="0"/>
    <xf numFmtId="0" fontId="94" fillId="0" borderId="0" applyBorder="0" applyProtection="0">
      <alignment horizontal="left" wrapText="1" indent="1"/>
    </xf>
    <xf numFmtId="191" fontId="151" fillId="0" borderId="0" applyFont="0" applyFill="0" applyBorder="0" applyAlignment="0" applyProtection="0"/>
    <xf numFmtId="192" fontId="151" fillId="0" borderId="0" applyFont="0" applyFill="0" applyBorder="0" applyAlignment="0" applyProtection="0"/>
    <xf numFmtId="0" fontId="69" fillId="9" borderId="0" applyNumberFormat="0" applyBorder="0" applyAlignment="0" applyProtection="0"/>
    <xf numFmtId="0" fontId="47" fillId="9" borderId="0" applyNumberFormat="0" applyBorder="0" applyAlignment="0" applyProtection="0"/>
    <xf numFmtId="0" fontId="95" fillId="15" borderId="16" applyNumberFormat="0" applyAlignment="0" applyProtection="0"/>
    <xf numFmtId="0" fontId="95" fillId="15" borderId="16" applyNumberFormat="0" applyAlignment="0" applyProtection="0"/>
    <xf numFmtId="0" fontId="162" fillId="76" borderId="0" applyNumberFormat="0" applyBorder="0" applyAlignment="0" applyProtection="0"/>
    <xf numFmtId="0" fontId="36" fillId="76" borderId="0" applyNumberFormat="0" applyBorder="0" applyAlignment="0" applyProtection="0"/>
    <xf numFmtId="0" fontId="162" fillId="77" borderId="0" applyNumberFormat="0" applyBorder="0" applyAlignment="0" applyProtection="0"/>
    <xf numFmtId="0" fontId="36" fillId="77" borderId="0" applyNumberFormat="0" applyBorder="0" applyAlignment="0" applyProtection="0"/>
    <xf numFmtId="0" fontId="162" fillId="78" borderId="0" applyNumberFormat="0" applyBorder="0" applyAlignment="0" applyProtection="0"/>
    <xf numFmtId="0" fontId="36" fillId="78" borderId="0" applyNumberFormat="0" applyBorder="0" applyAlignment="0" applyProtection="0"/>
    <xf numFmtId="185" fontId="152" fillId="0" borderId="0" applyFill="0" applyBorder="0" applyAlignment="0"/>
    <xf numFmtId="186" fontId="152" fillId="0" borderId="0" applyFill="0" applyBorder="0" applyAlignment="0"/>
    <xf numFmtId="185" fontId="152" fillId="0" borderId="0" applyFill="0" applyBorder="0" applyAlignment="0"/>
    <xf numFmtId="190" fontId="152" fillId="0" borderId="0" applyFill="0" applyBorder="0" applyAlignment="0"/>
    <xf numFmtId="186" fontId="152" fillId="0" borderId="0" applyFill="0" applyBorder="0" applyAlignment="0"/>
    <xf numFmtId="0" fontId="96" fillId="0" borderId="19" applyNumberFormat="0" applyFill="0" applyAlignment="0" applyProtection="0"/>
    <xf numFmtId="0" fontId="96" fillId="0" borderId="19" applyNumberFormat="0" applyFill="0" applyAlignment="0" applyProtection="0"/>
    <xf numFmtId="0" fontId="97" fillId="0" borderId="0" applyNumberFormat="0" applyFill="0" applyBorder="0" applyAlignment="0" applyProtection="0"/>
    <xf numFmtId="174" fontId="18" fillId="0" borderId="0" applyFont="0" applyFill="0" applyBorder="0" applyAlignment="0" applyProtection="0"/>
    <xf numFmtId="175" fontId="14" fillId="0" borderId="0" applyFill="0" applyBorder="0" applyAlignment="0" applyProtection="0"/>
    <xf numFmtId="0" fontId="45" fillId="0" borderId="0"/>
    <xf numFmtId="0" fontId="45" fillId="0" borderId="0"/>
    <xf numFmtId="0" fontId="18" fillId="0" borderId="0"/>
    <xf numFmtId="0" fontId="50" fillId="44" borderId="0" applyNumberFormat="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3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47" fillId="9" borderId="0" applyNumberFormat="0" applyBorder="0" applyAlignment="0" applyProtection="0"/>
    <xf numFmtId="0" fontId="47" fillId="9" borderId="0" applyNumberFormat="0" applyBorder="0" applyAlignment="0" applyProtection="0"/>
    <xf numFmtId="0" fontId="28" fillId="79" borderId="0" applyNumberFormat="0" applyBorder="0" applyAlignment="0" applyProtection="0"/>
    <xf numFmtId="0" fontId="163" fillId="79" borderId="0" applyNumberFormat="0" applyBorder="0" applyAlignment="0" applyProtection="0"/>
    <xf numFmtId="0" fontId="47" fillId="9" borderId="0" applyNumberFormat="0" applyBorder="0" applyAlignment="0" applyProtection="0"/>
    <xf numFmtId="0" fontId="139"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98" fillId="23" borderId="0" applyNumberFormat="0" applyBorder="0" applyAlignment="0" applyProtection="0"/>
    <xf numFmtId="38" fontId="98" fillId="2" borderId="0" applyNumberFormat="0" applyBorder="0" applyAlignment="0" applyProtection="0"/>
    <xf numFmtId="0" fontId="99" fillId="13" borderId="0" applyNumberFormat="0" applyBorder="0" applyAlignment="0" applyProtection="0"/>
    <xf numFmtId="0" fontId="100" fillId="0" borderId="0"/>
    <xf numFmtId="0" fontId="21" fillId="0" borderId="20" applyNumberFormat="0" applyAlignment="0" applyProtection="0">
      <alignment horizontal="left" vertical="center"/>
    </xf>
    <xf numFmtId="0" fontId="21" fillId="0" borderId="1">
      <alignment horizontal="left" vertical="center"/>
    </xf>
    <xf numFmtId="0" fontId="101" fillId="0" borderId="0" applyNumberFormat="0" applyFill="0" applyBorder="0" applyProtection="0">
      <alignment horizontal="left" vertical="top" wrapText="1"/>
    </xf>
    <xf numFmtId="0" fontId="52" fillId="0" borderId="22" applyNumberFormat="0" applyFill="0" applyAlignment="0" applyProtection="0"/>
    <xf numFmtId="0" fontId="52" fillId="0" borderId="22" applyNumberFormat="0" applyFill="0" applyAlignment="0" applyProtection="0"/>
    <xf numFmtId="0" fontId="164" fillId="0" borderId="5" applyNumberFormat="0" applyFill="0" applyAlignment="0" applyProtection="0"/>
    <xf numFmtId="0" fontId="52" fillId="0" borderId="22" applyNumberFormat="0" applyFill="0" applyAlignment="0" applyProtection="0"/>
    <xf numFmtId="0" fontId="150" fillId="0" borderId="0" applyNumberFormat="0" applyFill="0" applyBorder="0" applyAlignment="0" applyProtection="0"/>
    <xf numFmtId="0" fontId="140"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165" fillId="0" borderId="6" applyNumberFormat="0" applyFill="0" applyAlignment="0" applyProtection="0"/>
    <xf numFmtId="0" fontId="53" fillId="0" borderId="24" applyNumberFormat="0" applyFill="0" applyAlignment="0" applyProtection="0"/>
    <xf numFmtId="0" fontId="150" fillId="0" borderId="0" applyNumberFormat="0" applyFill="0" applyBorder="0" applyAlignment="0" applyProtection="0"/>
    <xf numFmtId="0" fontId="141"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166" fillId="0" borderId="7" applyNumberFormat="0" applyFill="0" applyAlignment="0" applyProtection="0"/>
    <xf numFmtId="0" fontId="54" fillId="0" borderId="26" applyNumberFormat="0" applyFill="0" applyAlignment="0" applyProtection="0"/>
    <xf numFmtId="0" fontId="142"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6" fillId="0" borderId="0" applyNumberFormat="0" applyFill="0" applyBorder="0" applyAlignment="0" applyProtection="0"/>
    <xf numFmtId="0" fontId="54" fillId="0" borderId="0" applyNumberFormat="0" applyFill="0" applyBorder="0" applyAlignment="0" applyProtection="0"/>
    <xf numFmtId="0" fontId="14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9" fontId="102" fillId="0" borderId="0" applyBorder="0">
      <alignment horizontal="left" vertical="top" wrapText="1"/>
      <protection locked="0"/>
    </xf>
    <xf numFmtId="0" fontId="10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61" fillId="6" borderId="16" applyNumberFormat="0" applyAlignment="0" applyProtection="0"/>
    <xf numFmtId="0" fontId="98" fillId="46" borderId="0" applyNumberFormat="0" applyBorder="0" applyAlignment="0" applyProtection="0"/>
    <xf numFmtId="10" fontId="98" fillId="47" borderId="4" applyNumberFormat="0" applyBorder="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30" fillId="80" borderId="8" applyNumberFormat="0" applyAlignment="0" applyProtection="0"/>
    <xf numFmtId="0" fontId="61" fillId="15" borderId="16" applyNumberFormat="0" applyAlignment="0" applyProtection="0"/>
    <xf numFmtId="0" fontId="167" fillId="80" borderId="8"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61"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143" fillId="15" borderId="16" applyNumberFormat="0" applyAlignment="0" applyProtection="0"/>
    <xf numFmtId="0" fontId="68" fillId="36" borderId="0" applyNumberFormat="0" applyBorder="0" applyAlignment="0" applyProtection="0"/>
    <xf numFmtId="0" fontId="46" fillId="36" borderId="0" applyNumberFormat="0" applyBorder="0" applyAlignment="0" applyProtection="0"/>
    <xf numFmtId="0" fontId="46" fillId="32" borderId="0" applyNumberFormat="0" applyBorder="0" applyAlignment="0" applyProtection="0"/>
    <xf numFmtId="0" fontId="68" fillId="38" borderId="0" applyNumberFormat="0" applyBorder="0" applyAlignment="0" applyProtection="0"/>
    <xf numFmtId="0" fontId="46" fillId="38" borderId="0" applyNumberFormat="0" applyBorder="0" applyAlignment="0" applyProtection="0"/>
    <xf numFmtId="0" fontId="46" fillId="42" borderId="0" applyNumberFormat="0" applyBorder="0" applyAlignment="0" applyProtection="0"/>
    <xf numFmtId="0" fontId="68" fillId="35" borderId="0" applyNumberFormat="0" applyBorder="0" applyAlignment="0" applyProtection="0"/>
    <xf numFmtId="0" fontId="46" fillId="35" borderId="0" applyNumberFormat="0" applyBorder="0" applyAlignment="0" applyProtection="0"/>
    <xf numFmtId="0" fontId="46" fillId="45" borderId="0" applyNumberFormat="0" applyBorder="0" applyAlignment="0" applyProtection="0"/>
    <xf numFmtId="0" fontId="68" fillId="30" borderId="0" applyNumberFormat="0" applyBorder="0" applyAlignment="0" applyProtection="0"/>
    <xf numFmtId="0" fontId="46" fillId="30" borderId="0" applyNumberFormat="0" applyBorder="0" applyAlignment="0" applyProtection="0"/>
    <xf numFmtId="0" fontId="46" fillId="26" borderId="0" applyNumberFormat="0" applyBorder="0" applyAlignment="0" applyProtection="0"/>
    <xf numFmtId="0" fontId="68" fillId="32" borderId="0" applyNumberFormat="0" applyBorder="0" applyAlignment="0" applyProtection="0"/>
    <xf numFmtId="0" fontId="46" fillId="32" borderId="0" applyNumberFormat="0" applyBorder="0" applyAlignment="0" applyProtection="0"/>
    <xf numFmtId="0" fontId="46" fillId="36" borderId="0" applyNumberFormat="0" applyBorder="0" applyAlignment="0" applyProtection="0"/>
    <xf numFmtId="0" fontId="68" fillId="42" borderId="0" applyNumberFormat="0" applyBorder="0" applyAlignment="0" applyProtection="0"/>
    <xf numFmtId="0" fontId="46" fillId="42" borderId="0" applyNumberFormat="0" applyBorder="0" applyAlignment="0" applyProtection="0"/>
    <xf numFmtId="0" fontId="46" fillId="35" borderId="0" applyNumberFormat="0" applyBorder="0" applyAlignment="0" applyProtection="0"/>
    <xf numFmtId="0" fontId="70" fillId="27" borderId="15" applyNumberFormat="0" applyAlignment="0" applyProtection="0"/>
    <xf numFmtId="0" fontId="48" fillId="27" borderId="15" applyNumberFormat="0" applyAlignment="0" applyProtection="0"/>
    <xf numFmtId="0" fontId="71" fillId="27" borderId="16" applyNumberFormat="0" applyAlignment="0" applyProtection="0"/>
    <xf numFmtId="0" fontId="49" fillId="27" borderId="16" applyNumberFormat="0" applyAlignment="0" applyProtection="0"/>
    <xf numFmtId="4" fontId="127" fillId="0" borderId="0" applyFill="0" applyBorder="0" applyAlignment="0" applyProtection="0"/>
    <xf numFmtId="0" fontId="63" fillId="0" borderId="0">
      <alignment horizontal="right" vertical="top"/>
    </xf>
    <xf numFmtId="0" fontId="64" fillId="0" borderId="0">
      <alignment horizontal="justify" vertical="top" wrapText="1"/>
    </xf>
    <xf numFmtId="0" fontId="63" fillId="0" borderId="0">
      <alignment horizontal="left"/>
    </xf>
    <xf numFmtId="4" fontId="64" fillId="0" borderId="0">
      <alignment horizontal="right"/>
    </xf>
    <xf numFmtId="0" fontId="64" fillId="0" borderId="0">
      <alignment horizontal="right"/>
    </xf>
    <xf numFmtId="4" fontId="64" fillId="0" borderId="0">
      <alignment horizontal="right" wrapText="1"/>
    </xf>
    <xf numFmtId="0" fontId="64" fillId="0" borderId="0">
      <alignment horizontal="right"/>
    </xf>
    <xf numFmtId="4" fontId="64" fillId="0" borderId="0">
      <alignment horizontal="right"/>
    </xf>
    <xf numFmtId="0" fontId="104" fillId="0" borderId="0" applyBorder="0" applyProtection="0">
      <alignment horizontal="right" vertical="top" wrapText="1"/>
    </xf>
    <xf numFmtId="185" fontId="153" fillId="0" borderId="0" applyFill="0" applyBorder="0" applyAlignment="0"/>
    <xf numFmtId="186" fontId="153" fillId="0" borderId="0" applyFill="0" applyBorder="0" applyAlignment="0"/>
    <xf numFmtId="185" fontId="153" fillId="0" borderId="0" applyFill="0" applyBorder="0" applyAlignment="0"/>
    <xf numFmtId="190" fontId="153" fillId="0" borderId="0" applyFill="0" applyBorder="0" applyAlignment="0"/>
    <xf numFmtId="186" fontId="153" fillId="0" borderId="0" applyFill="0" applyBorder="0" applyAlignment="0"/>
    <xf numFmtId="0" fontId="56" fillId="0" borderId="27" applyNumberFormat="0" applyFill="0" applyAlignment="0" applyProtection="0"/>
    <xf numFmtId="0" fontId="56" fillId="0" borderId="27" applyNumberFormat="0" applyFill="0" applyAlignment="0" applyProtection="0"/>
    <xf numFmtId="0" fontId="168" fillId="0" borderId="10" applyNumberFormat="0" applyFill="0" applyAlignment="0" applyProtection="0"/>
    <xf numFmtId="0" fontId="56" fillId="0" borderId="27" applyNumberFormat="0" applyFill="0" applyAlignment="0" applyProtection="0"/>
    <xf numFmtId="0" fontId="144"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56" fillId="0" borderId="27" applyNumberFormat="0" applyFill="0" applyAlignment="0" applyProtection="0"/>
    <xf numFmtId="0" fontId="72" fillId="7" borderId="0" applyNumberFormat="0" applyBorder="0" applyAlignment="0" applyProtection="0"/>
    <xf numFmtId="0" fontId="50" fillId="7" borderId="0" applyNumberFormat="0" applyBorder="0" applyAlignment="0" applyProtection="0"/>
    <xf numFmtId="193" fontId="151" fillId="0" borderId="0" applyFont="0" applyFill="0" applyBorder="0" applyAlignment="0" applyProtection="0"/>
    <xf numFmtId="194" fontId="151" fillId="0" borderId="0" applyFont="0" applyFill="0" applyBorder="0" applyAlignment="0" applyProtection="0"/>
    <xf numFmtId="0" fontId="104" fillId="0" borderId="0" applyBorder="0">
      <alignment horizontal="justify" vertical="top" wrapText="1"/>
      <protection locked="0"/>
    </xf>
    <xf numFmtId="0" fontId="102" fillId="0" borderId="0" applyNumberFormat="0" applyFill="0" applyBorder="0" applyProtection="0">
      <alignment horizontal="justify" vertical="top" wrapText="1"/>
    </xf>
    <xf numFmtId="0" fontId="52" fillId="0" borderId="22" applyNumberFormat="0" applyFill="0" applyAlignment="0" applyProtection="0"/>
    <xf numFmtId="0" fontId="73" fillId="0" borderId="22" applyNumberFormat="0" applyFill="0" applyAlignment="0" applyProtection="0"/>
    <xf numFmtId="0" fontId="52" fillId="0" borderId="22" applyNumberFormat="0" applyFill="0" applyAlignment="0" applyProtection="0"/>
    <xf numFmtId="0" fontId="81" fillId="0" borderId="21" applyNumberFormat="0" applyFill="0" applyAlignment="0" applyProtection="0"/>
    <xf numFmtId="0" fontId="74" fillId="0" borderId="24" applyNumberFormat="0" applyFill="0" applyAlignment="0" applyProtection="0"/>
    <xf numFmtId="0" fontId="53" fillId="0" borderId="24" applyNumberFormat="0" applyFill="0" applyAlignment="0" applyProtection="0"/>
    <xf numFmtId="0" fontId="82" fillId="0" borderId="23" applyNumberFormat="0" applyFill="0" applyAlignment="0" applyProtection="0"/>
    <xf numFmtId="0" fontId="75" fillId="0" borderId="26" applyNumberFormat="0" applyFill="0" applyAlignment="0" applyProtection="0"/>
    <xf numFmtId="0" fontId="54" fillId="0" borderId="26" applyNumberFormat="0" applyFill="0" applyAlignment="0" applyProtection="0"/>
    <xf numFmtId="0" fontId="83" fillId="0" borderId="25" applyNumberFormat="0" applyFill="0" applyAlignment="0" applyProtection="0"/>
    <xf numFmtId="0" fontId="75"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51" fillId="0" borderId="0" applyNumberFormat="0" applyFill="0" applyBorder="0" applyAlignment="0" applyProtection="0"/>
    <xf numFmtId="0" fontId="155" fillId="0" borderId="0" applyNumberFormat="0" applyFill="0" applyBorder="0" applyAlignment="0" applyProtection="0"/>
    <xf numFmtId="0" fontId="169" fillId="81" borderId="0">
      <alignment horizontal="left" vertical="center"/>
    </xf>
    <xf numFmtId="0" fontId="14" fillId="0" borderId="0"/>
    <xf numFmtId="0" fontId="9" fillId="0" borderId="0"/>
    <xf numFmtId="0" fontId="55" fillId="25" borderId="0" applyNumberFormat="0" applyBorder="0" applyAlignment="0" applyProtection="0"/>
    <xf numFmtId="0" fontId="55" fillId="28" borderId="0" applyNumberFormat="0" applyBorder="0" applyAlignment="0" applyProtection="0"/>
    <xf numFmtId="0" fontId="40" fillId="82" borderId="0" applyNumberFormat="0" applyBorder="0" applyAlignment="0" applyProtection="0"/>
    <xf numFmtId="0" fontId="55" fillId="28" borderId="0" applyNumberFormat="0" applyBorder="0" applyAlignment="0" applyProtection="0"/>
    <xf numFmtId="0" fontId="105" fillId="28" borderId="0" applyNumberFormat="0" applyBorder="0" applyAlignment="0" applyProtection="0"/>
    <xf numFmtId="0" fontId="55" fillId="28" borderId="0" applyNumberFormat="0" applyBorder="0" applyAlignment="0" applyProtection="0"/>
    <xf numFmtId="0" fontId="14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76" fillId="28" borderId="0" applyNumberFormat="0" applyBorder="0" applyAlignment="0" applyProtection="0"/>
    <xf numFmtId="0" fontId="55" fillId="28" borderId="0" applyNumberFormat="0" applyBorder="0" applyAlignment="0" applyProtection="0"/>
    <xf numFmtId="176" fontId="106" fillId="0" borderId="0"/>
    <xf numFmtId="195" fontId="132" fillId="0" borderId="0"/>
    <xf numFmtId="0" fontId="62" fillId="0" borderId="0"/>
    <xf numFmtId="0" fontId="14" fillId="0" borderId="0"/>
    <xf numFmtId="0" fontId="14" fillId="0" borderId="0"/>
    <xf numFmtId="4" fontId="62"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4" fillId="0" borderId="0">
      <alignment vertical="center"/>
    </xf>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1"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6"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62" fillId="0" borderId="0"/>
    <xf numFmtId="0" fontId="14" fillId="0" borderId="0"/>
    <xf numFmtId="0" fontId="14" fillId="0" borderId="0"/>
    <xf numFmtId="0" fontId="133"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8" fillId="0" borderId="0"/>
    <xf numFmtId="0" fontId="108" fillId="0" borderId="0"/>
    <xf numFmtId="0" fontId="14" fillId="0" borderId="0"/>
    <xf numFmtId="0" fontId="62"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2" fillId="0" borderId="0"/>
    <xf numFmtId="0" fontId="18"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0" fontId="18" fillId="0" borderId="0"/>
    <xf numFmtId="0" fontId="10" fillId="0" borderId="0"/>
    <xf numFmtId="0" fontId="107" fillId="0" borderId="0"/>
    <xf numFmtId="0" fontId="38" fillId="0" borderId="0"/>
    <xf numFmtId="0" fontId="14" fillId="0" borderId="0"/>
    <xf numFmtId="0" fontId="18" fillId="0" borderId="0"/>
    <xf numFmtId="0" fontId="18" fillId="0" borderId="0"/>
    <xf numFmtId="0" fontId="16"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4" fillId="0" borderId="0"/>
    <xf numFmtId="0" fontId="16" fillId="0" borderId="0"/>
    <xf numFmtId="0" fontId="8" fillId="0" borderId="0"/>
    <xf numFmtId="0" fontId="65" fillId="0" borderId="0"/>
    <xf numFmtId="0" fontId="18" fillId="0" borderId="0"/>
    <xf numFmtId="0" fontId="8" fillId="0" borderId="0"/>
    <xf numFmtId="0" fontId="9" fillId="0" borderId="0"/>
    <xf numFmtId="0" fontId="14" fillId="0" borderId="0"/>
    <xf numFmtId="0" fontId="9" fillId="0" borderId="0"/>
    <xf numFmtId="0" fontId="18" fillId="0" borderId="0"/>
    <xf numFmtId="4" fontId="45" fillId="0" borderId="0"/>
    <xf numFmtId="0" fontId="14" fillId="0" borderId="0"/>
    <xf numFmtId="0" fontId="14" fillId="0" borderId="0"/>
    <xf numFmtId="0" fontId="18" fillId="0" borderId="0"/>
    <xf numFmtId="0" fontId="18" fillId="0" borderId="0"/>
    <xf numFmtId="0" fontId="18" fillId="0" borderId="0"/>
    <xf numFmtId="0" fontId="18" fillId="0" borderId="0"/>
    <xf numFmtId="0" fontId="107"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xf numFmtId="0" fontId="14" fillId="0" borderId="0"/>
    <xf numFmtId="0" fontId="14" fillId="0" borderId="0"/>
    <xf numFmtId="4" fontId="62" fillId="0" borderId="0"/>
    <xf numFmtId="0" fontId="14" fillId="0" borderId="0"/>
    <xf numFmtId="0" fontId="14" fillId="0" borderId="0"/>
    <xf numFmtId="0" fontId="14" fillId="0" borderId="0"/>
    <xf numFmtId="0" fontId="62"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23" fillId="0" borderId="0"/>
    <xf numFmtId="4" fontId="93" fillId="0" borderId="0"/>
    <xf numFmtId="0" fontId="14" fillId="0" borderId="0"/>
    <xf numFmtId="4" fontId="93" fillId="0" borderId="0"/>
    <xf numFmtId="0" fontId="62" fillId="0" borderId="0"/>
    <xf numFmtId="0" fontId="133" fillId="0" borderId="0"/>
    <xf numFmtId="0" fontId="14" fillId="0" borderId="0"/>
    <xf numFmtId="0" fontId="130" fillId="0" borderId="0" applyAlignment="0">
      <alignment horizontal="justify" vertical="top" wrapText="1"/>
    </xf>
    <xf numFmtId="0" fontId="14" fillId="0" borderId="0"/>
    <xf numFmtId="0" fontId="16" fillId="0" borderId="0"/>
    <xf numFmtId="0" fontId="14" fillId="0" borderId="0"/>
    <xf numFmtId="177" fontId="1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6" fillId="0" borderId="0"/>
    <xf numFmtId="0" fontId="14" fillId="0" borderId="0"/>
    <xf numFmtId="0" fontId="16" fillId="0" borderId="0"/>
    <xf numFmtId="0" fontId="16" fillId="0" borderId="0"/>
    <xf numFmtId="0" fontId="14" fillId="0" borderId="0"/>
    <xf numFmtId="0" fontId="16" fillId="0" borderId="0"/>
    <xf numFmtId="0" fontId="16" fillId="0" borderId="0"/>
    <xf numFmtId="0" fontId="22" fillId="0" borderId="0"/>
    <xf numFmtId="0" fontId="157"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4" fontId="62" fillId="0" borderId="0"/>
    <xf numFmtId="0" fontId="62" fillId="0" borderId="0"/>
    <xf numFmtId="0" fontId="45" fillId="0" borderId="0"/>
    <xf numFmtId="0" fontId="157" fillId="0" borderId="0"/>
    <xf numFmtId="0" fontId="8" fillId="0" borderId="0"/>
    <xf numFmtId="0" fontId="8" fillId="0" borderId="0"/>
    <xf numFmtId="0" fontId="14" fillId="0" borderId="0"/>
    <xf numFmtId="0" fontId="45" fillId="0" borderId="0"/>
    <xf numFmtId="0" fontId="8" fillId="0" borderId="0"/>
    <xf numFmtId="0" fontId="62" fillId="0" borderId="0"/>
    <xf numFmtId="0" fontId="8" fillId="0" borderId="0"/>
    <xf numFmtId="0" fontId="18" fillId="0" borderId="0"/>
    <xf numFmtId="0" fontId="45" fillId="0" borderId="0"/>
    <xf numFmtId="0" fontId="16" fillId="0" borderId="0"/>
    <xf numFmtId="0" fontId="16" fillId="0" borderId="0"/>
    <xf numFmtId="0" fontId="16" fillId="0" borderId="0"/>
    <xf numFmtId="0" fontId="133"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33" fillId="0" borderId="0"/>
    <xf numFmtId="0" fontId="108" fillId="0" borderId="0"/>
    <xf numFmtId="0" fontId="62" fillId="0" borderId="0"/>
    <xf numFmtId="0" fontId="14" fillId="0" borderId="0"/>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16" fillId="0" borderId="0"/>
    <xf numFmtId="0" fontId="62"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16" fillId="0" borderId="0"/>
    <xf numFmtId="0" fontId="14" fillId="0" borderId="0"/>
    <xf numFmtId="0" fontId="14" fillId="0" borderId="0"/>
    <xf numFmtId="0" fontId="14" fillId="0" borderId="0"/>
    <xf numFmtId="0" fontId="14" fillId="0" borderId="0"/>
    <xf numFmtId="0" fontId="45" fillId="0" borderId="0"/>
    <xf numFmtId="0" fontId="109" fillId="0" borderId="0"/>
    <xf numFmtId="0" fontId="16"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alignment horizontal="justify" vertical="justify"/>
    </xf>
    <xf numFmtId="4" fontId="14" fillId="0" borderId="0">
      <alignment vertical="justify"/>
    </xf>
    <xf numFmtId="4" fontId="14" fillId="0" borderId="0">
      <alignment horizontal="justify" vertical="top" wrapText="1"/>
    </xf>
    <xf numFmtId="3" fontId="110" fillId="0" borderId="0">
      <alignment horizontal="justify" vertical="justify"/>
    </xf>
    <xf numFmtId="4" fontId="14" fillId="0" borderId="0">
      <alignment horizontal="justify" vertical="top"/>
    </xf>
    <xf numFmtId="4" fontId="14" fillId="0" borderId="0">
      <alignment vertical="justify"/>
    </xf>
    <xf numFmtId="4" fontId="66" fillId="0" borderId="0">
      <alignment vertical="top" wrapText="1"/>
    </xf>
    <xf numFmtId="0" fontId="16" fillId="0" borderId="0">
      <alignment horizontal="justify"/>
    </xf>
    <xf numFmtId="4" fontId="65" fillId="0" borderId="0">
      <alignment horizontal="justify"/>
    </xf>
    <xf numFmtId="0" fontId="111" fillId="0" borderId="0"/>
    <xf numFmtId="0" fontId="14" fillId="0" borderId="0"/>
    <xf numFmtId="0" fontId="8" fillId="0" borderId="0"/>
    <xf numFmtId="0" fontId="14" fillId="0" borderId="0"/>
    <xf numFmtId="177" fontId="128" fillId="0" borderId="0"/>
    <xf numFmtId="0" fontId="14" fillId="0" borderId="0"/>
    <xf numFmtId="0" fontId="38" fillId="0" borderId="0"/>
    <xf numFmtId="0" fontId="156" fillId="0" borderId="0"/>
    <xf numFmtId="0" fontId="8" fillId="0" borderId="0"/>
    <xf numFmtId="0" fontId="14" fillId="0" borderId="0"/>
    <xf numFmtId="0" fontId="9" fillId="0" borderId="0"/>
    <xf numFmtId="0" fontId="108" fillId="0" borderId="0"/>
    <xf numFmtId="0" fontId="11" fillId="0" borderId="0"/>
    <xf numFmtId="0" fontId="157" fillId="0" borderId="0"/>
    <xf numFmtId="0" fontId="18" fillId="0" borderId="0"/>
    <xf numFmtId="0" fontId="14" fillId="0" borderId="0"/>
    <xf numFmtId="0" fontId="14" fillId="0" borderId="0"/>
    <xf numFmtId="177" fontId="62" fillId="0" borderId="0">
      <alignment horizontal="justify" vertical="top" wrapText="1"/>
    </xf>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8" fillId="0" borderId="0"/>
    <xf numFmtId="0" fontId="8" fillId="0" borderId="0"/>
    <xf numFmtId="0" fontId="8" fillId="0" borderId="0"/>
    <xf numFmtId="0" fontId="45" fillId="0" borderId="0"/>
    <xf numFmtId="0" fontId="45" fillId="0" borderId="0"/>
    <xf numFmtId="0" fontId="8" fillId="0" borderId="0"/>
    <xf numFmtId="0" fontId="8" fillId="0" borderId="0"/>
    <xf numFmtId="0" fontId="8" fillId="0" borderId="0"/>
    <xf numFmtId="0" fontId="8" fillId="0" borderId="0"/>
    <xf numFmtId="0" fontId="45" fillId="0" borderId="0"/>
    <xf numFmtId="0" fontId="8" fillId="0" borderId="0"/>
    <xf numFmtId="0" fontId="8" fillId="0" borderId="0"/>
    <xf numFmtId="0" fontId="45" fillId="0" borderId="0"/>
    <xf numFmtId="0" fontId="157" fillId="0" borderId="0"/>
    <xf numFmtId="0" fontId="11" fillId="0" borderId="0"/>
    <xf numFmtId="0" fontId="14" fillId="0" borderId="0"/>
    <xf numFmtId="0" fontId="14" fillId="16" borderId="17" applyNumberFormat="0" applyFont="0" applyAlignment="0" applyProtection="0"/>
    <xf numFmtId="0" fontId="14" fillId="83" borderId="12"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4" fillId="16" borderId="17" applyNumberFormat="0" applyFont="0" applyAlignment="0" applyProtection="0"/>
    <xf numFmtId="0" fontId="18" fillId="16" borderId="17" applyNumberFormat="0" applyFont="0" applyAlignment="0" applyProtection="0"/>
    <xf numFmtId="0" fontId="18" fillId="16" borderId="17" applyNumberFormat="0" applyFont="0" applyAlignment="0" applyProtection="0"/>
    <xf numFmtId="178" fontId="108" fillId="0" borderId="0"/>
    <xf numFmtId="0" fontId="8" fillId="0" borderId="0"/>
    <xf numFmtId="0" fontId="45" fillId="0" borderId="0"/>
    <xf numFmtId="0" fontId="45" fillId="0" borderId="0"/>
    <xf numFmtId="0" fontId="45" fillId="0" borderId="0"/>
    <xf numFmtId="0" fontId="8" fillId="0" borderId="0"/>
    <xf numFmtId="0" fontId="45" fillId="0" borderId="0"/>
    <xf numFmtId="0" fontId="45" fillId="0" borderId="0"/>
    <xf numFmtId="0" fontId="8" fillId="0" borderId="0"/>
    <xf numFmtId="0" fontId="45" fillId="0" borderId="0"/>
    <xf numFmtId="0" fontId="45" fillId="0" borderId="0"/>
    <xf numFmtId="0" fontId="14" fillId="0" borderId="0"/>
    <xf numFmtId="0" fontId="14" fillId="0" borderId="0"/>
    <xf numFmtId="0" fontId="14" fillId="0" borderId="0" applyProtection="0"/>
    <xf numFmtId="0" fontId="14" fillId="0" borderId="0" applyProtection="0"/>
    <xf numFmtId="0" fontId="14" fillId="0" borderId="0" applyProtection="0"/>
    <xf numFmtId="0" fontId="14" fillId="0" borderId="0"/>
    <xf numFmtId="178" fontId="41" fillId="0" borderId="0"/>
    <xf numFmtId="0" fontId="41" fillId="0" borderId="0"/>
    <xf numFmtId="0" fontId="41" fillId="0" borderId="0"/>
    <xf numFmtId="0" fontId="14" fillId="0" borderId="0"/>
    <xf numFmtId="0" fontId="14" fillId="0" borderId="0">
      <alignment vertical="justify" wrapText="1"/>
    </xf>
    <xf numFmtId="0" fontId="14" fillId="0" borderId="0"/>
    <xf numFmtId="0" fontId="14" fillId="0" borderId="0"/>
    <xf numFmtId="0" fontId="14" fillId="0" borderId="0"/>
    <xf numFmtId="0" fontId="14" fillId="0" borderId="0"/>
    <xf numFmtId="0" fontId="14" fillId="0" borderId="0"/>
    <xf numFmtId="0" fontId="14" fillId="0" borderId="0">
      <alignment vertical="justify" wrapText="1"/>
    </xf>
    <xf numFmtId="0" fontId="14" fillId="0" borderId="0"/>
    <xf numFmtId="0" fontId="14" fillId="0" borderId="0">
      <alignment vertical="justify" wrapText="1"/>
    </xf>
    <xf numFmtId="178" fontId="41" fillId="0" borderId="0"/>
    <xf numFmtId="178" fontId="41" fillId="0" borderId="0"/>
    <xf numFmtId="178" fontId="41" fillId="0" borderId="0"/>
    <xf numFmtId="178" fontId="45" fillId="0" borderId="0"/>
    <xf numFmtId="0" fontId="41" fillId="0" borderId="0"/>
    <xf numFmtId="0" fontId="14" fillId="0" borderId="0" applyProtection="0"/>
    <xf numFmtId="0" fontId="14" fillId="0" borderId="0" applyProtection="0"/>
    <xf numFmtId="0" fontId="14" fillId="0" borderId="0" applyProtection="0"/>
    <xf numFmtId="0" fontId="14" fillId="0" borderId="0" applyProtection="0"/>
    <xf numFmtId="0" fontId="14" fillId="0" borderId="0" applyProtection="0"/>
    <xf numFmtId="0" fontId="14" fillId="0" borderId="0"/>
    <xf numFmtId="0" fontId="14" fillId="0" borderId="0" applyProtection="0"/>
    <xf numFmtId="0" fontId="14" fillId="0" borderId="0" applyProtection="0"/>
    <xf numFmtId="0" fontId="14" fillId="0" borderId="0" applyProtection="0"/>
    <xf numFmtId="0" fontId="41" fillId="0" borderId="0"/>
    <xf numFmtId="0" fontId="41" fillId="0" borderId="0"/>
    <xf numFmtId="0" fontId="14" fillId="0" borderId="0" applyProtection="0"/>
    <xf numFmtId="0"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justify" wrapText="1"/>
    </xf>
    <xf numFmtId="0" fontId="14" fillId="0" borderId="0"/>
    <xf numFmtId="0" fontId="14" fillId="0" borderId="0"/>
    <xf numFmtId="0" fontId="14" fillId="0" borderId="0"/>
    <xf numFmtId="0" fontId="18" fillId="0" borderId="0"/>
    <xf numFmtId="4" fontId="112" fillId="0" borderId="0" applyBorder="0" applyProtection="0">
      <alignment horizontal="right"/>
    </xf>
    <xf numFmtId="4" fontId="113" fillId="48" borderId="0" applyBorder="0" applyProtection="0">
      <alignment horizontal="justify" vertical="top" wrapText="1"/>
    </xf>
    <xf numFmtId="4" fontId="112" fillId="0" borderId="0" applyBorder="0" applyProtection="0">
      <alignment horizontal="justify" vertical="top" wrapText="1"/>
    </xf>
    <xf numFmtId="4" fontId="114" fillId="0" borderId="0" applyBorder="0" applyProtection="0">
      <alignment horizontal="justify" vertical="top" wrapText="1"/>
    </xf>
    <xf numFmtId="0" fontId="48" fillId="27" borderId="15" applyNumberFormat="0" applyAlignment="0" applyProtection="0"/>
    <xf numFmtId="0" fontId="31" fillId="74" borderId="9" applyNumberFormat="0" applyAlignment="0" applyProtection="0"/>
    <xf numFmtId="0" fontId="48" fillId="27" borderId="15" applyNumberFormat="0" applyAlignment="0" applyProtection="0"/>
    <xf numFmtId="0" fontId="170" fillId="74" borderId="9" applyNumberFormat="0" applyAlignment="0" applyProtection="0"/>
    <xf numFmtId="0" fontId="48" fillId="27" borderId="15" applyNumberFormat="0" applyAlignment="0" applyProtection="0"/>
    <xf numFmtId="0" fontId="146" fillId="27" borderId="15" applyNumberFormat="0" applyAlignment="0" applyProtection="0"/>
    <xf numFmtId="0" fontId="48" fillId="27" borderId="15" applyNumberFormat="0" applyAlignment="0" applyProtection="0"/>
    <xf numFmtId="0" fontId="48" fillId="27" borderId="15" applyNumberFormat="0" applyAlignment="0" applyProtection="0"/>
    <xf numFmtId="0" fontId="48" fillId="27" borderId="15" applyNumberFormat="0" applyAlignment="0" applyProtection="0"/>
    <xf numFmtId="189" fontId="18" fillId="0" borderId="0" applyFont="0" applyFill="0" applyBorder="0" applyAlignment="0" applyProtection="0"/>
    <xf numFmtId="196" fontId="18" fillId="0" borderId="0" applyFont="0" applyFill="0" applyBorder="0" applyAlignment="0" applyProtection="0"/>
    <xf numFmtId="10" fontId="18" fillId="0" borderId="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8" fillId="0" borderId="0" applyFont="0" applyFill="0" applyBorder="0" applyAlignment="0" applyProtection="0"/>
    <xf numFmtId="9" fontId="14" fillId="0" borderId="0" applyFont="0" applyFill="0" applyBorder="0" applyAlignment="0" applyProtection="0"/>
    <xf numFmtId="0" fontId="77" fillId="0" borderId="27" applyNumberFormat="0" applyFill="0" applyAlignment="0" applyProtection="0"/>
    <xf numFmtId="0" fontId="56" fillId="0" borderId="27" applyNumberFormat="0" applyFill="0" applyAlignment="0" applyProtection="0"/>
    <xf numFmtId="185" fontId="154" fillId="0" borderId="0" applyFill="0" applyBorder="0" applyAlignment="0"/>
    <xf numFmtId="186" fontId="154" fillId="0" borderId="0" applyFill="0" applyBorder="0" applyAlignment="0"/>
    <xf numFmtId="185" fontId="154" fillId="0" borderId="0" applyFill="0" applyBorder="0" applyAlignment="0"/>
    <xf numFmtId="190" fontId="154" fillId="0" borderId="0" applyFill="0" applyBorder="0" applyAlignment="0"/>
    <xf numFmtId="186" fontId="154" fillId="0" borderId="0" applyFill="0" applyBorder="0" applyAlignment="0"/>
    <xf numFmtId="0" fontId="78" fillId="45" borderId="18" applyNumberFormat="0" applyAlignment="0" applyProtection="0"/>
    <xf numFmtId="0" fontId="57" fillId="45" borderId="18" applyNumberFormat="0" applyAlignment="0" applyProtection="0"/>
    <xf numFmtId="1" fontId="104" fillId="0" borderId="0" applyFill="0" applyBorder="0" applyProtection="0">
      <alignment horizontal="center" vertical="top" wrapText="1"/>
    </xf>
    <xf numFmtId="0" fontId="115" fillId="7" borderId="0" applyNumberFormat="0" applyBorder="0" applyAlignment="0" applyProtection="0"/>
    <xf numFmtId="0" fontId="171" fillId="0" borderId="0" applyNumberFormat="0" applyFill="0" applyBorder="0" applyAlignment="0" applyProtection="0"/>
    <xf numFmtId="0" fontId="44" fillId="0" borderId="0" applyNumberFormat="0" applyFill="0" applyBorder="0" applyAlignment="0" applyProtection="0"/>
    <xf numFmtId="0" fontId="67" fillId="0" borderId="0"/>
    <xf numFmtId="0" fontId="18" fillId="0" borderId="0"/>
    <xf numFmtId="0" fontId="18" fillId="0" borderId="0"/>
    <xf numFmtId="0" fontId="107" fillId="0" borderId="0"/>
    <xf numFmtId="0" fontId="117" fillId="0" borderId="0"/>
    <xf numFmtId="0" fontId="107" fillId="0" borderId="0"/>
    <xf numFmtId="0" fontId="88" fillId="0" borderId="0"/>
    <xf numFmtId="0" fontId="88" fillId="0" borderId="0"/>
    <xf numFmtId="0" fontId="88" fillId="0" borderId="0"/>
    <xf numFmtId="0" fontId="116" fillId="0" borderId="0"/>
    <xf numFmtId="0" fontId="118" fillId="0" borderId="0"/>
    <xf numFmtId="4" fontId="16" fillId="0" borderId="0" applyBorder="0" applyProtection="0">
      <alignment horizontal="right" wrapText="1"/>
    </xf>
    <xf numFmtId="49" fontId="16" fillId="0" borderId="0" applyBorder="0" applyProtection="0">
      <alignment horizontal="justify" vertical="top" wrapText="1"/>
    </xf>
    <xf numFmtId="0" fontId="12" fillId="0" borderId="0"/>
    <xf numFmtId="0" fontId="12" fillId="0" borderId="0"/>
    <xf numFmtId="0" fontId="12" fillId="0" borderId="0"/>
    <xf numFmtId="0" fontId="18" fillId="0" borderId="0"/>
    <xf numFmtId="0" fontId="129" fillId="0" borderId="0"/>
    <xf numFmtId="4" fontId="130" fillId="1" borderId="0">
      <alignment vertical="top"/>
    </xf>
    <xf numFmtId="0" fontId="16" fillId="0" borderId="0">
      <alignment horizontal="justify" vertical="top" wrapText="1"/>
    </xf>
    <xf numFmtId="0" fontId="79" fillId="0" borderId="0" applyNumberFormat="0" applyFill="0" applyBorder="0" applyAlignment="0" applyProtection="0"/>
    <xf numFmtId="0" fontId="58" fillId="0" borderId="0" applyNumberFormat="0" applyFill="0" applyBorder="0" applyAlignment="0" applyProtection="0"/>
    <xf numFmtId="0" fontId="66" fillId="0" borderId="0" applyNumberFormat="0" applyFill="0" applyBorder="0" applyAlignment="0" applyProtection="0"/>
    <xf numFmtId="0" fontId="59" fillId="0" borderId="0" applyNumberFormat="0" applyFill="0" applyBorder="0" applyAlignment="0" applyProtection="0"/>
    <xf numFmtId="49" fontId="43" fillId="0" borderId="0" applyFill="0" applyBorder="0" applyAlignment="0"/>
    <xf numFmtId="197" fontId="43" fillId="0" borderId="0" applyFill="0" applyBorder="0" applyAlignment="0"/>
    <xf numFmtId="198" fontId="43" fillId="0" borderId="0" applyFill="0" applyBorder="0" applyAlignment="0"/>
    <xf numFmtId="0" fontId="51" fillId="0" borderId="0" applyNumberFormat="0" applyFill="0" applyBorder="0" applyAlignment="0" applyProtection="0"/>
    <xf numFmtId="0" fontId="51" fillId="0" borderId="0" applyNumberFormat="0" applyFill="0" applyBorder="0" applyAlignment="0" applyProtection="0"/>
    <xf numFmtId="0" fontId="147"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0" fillId="0" borderId="28" applyNumberFormat="0" applyFill="0" applyAlignment="0" applyProtection="0"/>
    <xf numFmtId="0" fontId="60" fillId="0" borderId="28" applyNumberFormat="0" applyFill="0" applyAlignment="0" applyProtection="0"/>
    <xf numFmtId="0" fontId="162" fillId="0" borderId="13" applyNumberFormat="0" applyFill="0" applyAlignment="0" applyProtection="0"/>
    <xf numFmtId="0" fontId="60" fillId="0" borderId="28" applyNumberFormat="0" applyFill="0" applyAlignment="0" applyProtection="0"/>
    <xf numFmtId="0" fontId="150" fillId="0" borderId="0" applyNumberFormat="0" applyFill="0" applyBorder="0" applyAlignment="0" applyProtection="0"/>
    <xf numFmtId="0" fontId="148" fillId="0" borderId="28" applyNumberFormat="0" applyFill="0" applyAlignment="0" applyProtection="0"/>
    <xf numFmtId="0" fontId="60" fillId="0" borderId="28" applyNumberFormat="0" applyFill="0" applyAlignment="0" applyProtection="0"/>
    <xf numFmtId="0" fontId="60" fillId="0" borderId="28" applyNumberFormat="0" applyFill="0" applyAlignment="0" applyProtection="0"/>
    <xf numFmtId="0" fontId="60" fillId="0" borderId="28" applyNumberFormat="0" applyFill="0" applyAlignment="0" applyProtection="0"/>
    <xf numFmtId="0" fontId="24" fillId="0" borderId="0"/>
    <xf numFmtId="0" fontId="119" fillId="0" borderId="0" applyNumberFormat="0" applyFill="0" applyBorder="0" applyAlignment="0" applyProtection="0"/>
    <xf numFmtId="0" fontId="120" fillId="0" borderId="21" applyNumberFormat="0" applyFill="0" applyAlignment="0" applyProtection="0"/>
    <xf numFmtId="0" fontId="121" fillId="0" borderId="24" applyNumberFormat="0" applyFill="0" applyAlignment="0" applyProtection="0"/>
    <xf numFmtId="0" fontId="122" fillId="0" borderId="29" applyNumberFormat="0" applyFill="0" applyAlignment="0" applyProtection="0"/>
    <xf numFmtId="0" fontId="122" fillId="0" borderId="0" applyNumberFormat="0" applyFill="0" applyBorder="0" applyAlignment="0" applyProtection="0"/>
    <xf numFmtId="0" fontId="42" fillId="0" borderId="28" applyNumberFormat="0" applyFill="0" applyAlignment="0" applyProtection="0"/>
    <xf numFmtId="0" fontId="60" fillId="0" borderId="28" applyNumberFormat="0" applyFill="0" applyAlignment="0" applyProtection="0"/>
    <xf numFmtId="0" fontId="60" fillId="0" borderId="19" applyNumberFormat="0" applyFill="0" applyAlignment="0" applyProtection="0"/>
    <xf numFmtId="179" fontId="15" fillId="4" borderId="30">
      <alignment vertical="center"/>
    </xf>
    <xf numFmtId="4" fontId="117" fillId="0" borderId="0"/>
    <xf numFmtId="0" fontId="80" fillId="15" borderId="16" applyNumberFormat="0" applyAlignment="0" applyProtection="0"/>
    <xf numFmtId="0" fontId="61" fillId="15" borderId="16" applyNumberFormat="0" applyAlignment="0" applyProtection="0"/>
    <xf numFmtId="44" fontId="14" fillId="0" borderId="0" applyFont="0" applyFill="0" applyBorder="0" applyAlignment="0" applyProtection="0"/>
    <xf numFmtId="44" fontId="108" fillId="0" borderId="0" applyFont="0" applyFill="0" applyBorder="0" applyAlignment="0" applyProtection="0"/>
    <xf numFmtId="180" fontId="108" fillId="0" borderId="0" applyFont="0" applyFill="0" applyBorder="0" applyAlignment="0" applyProtection="0"/>
    <xf numFmtId="181" fontId="1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23" fillId="0" borderId="27" applyNumberFormat="0" applyFill="0" applyAlignment="0" applyProtection="0"/>
    <xf numFmtId="182" fontId="18" fillId="0" borderId="0" applyFill="0" applyBorder="0" applyAlignment="0" applyProtection="0"/>
    <xf numFmtId="174" fontId="18" fillId="0" borderId="0" applyFont="0" applyFill="0" applyBorder="0" applyAlignment="0" applyProtection="0"/>
    <xf numFmtId="168" fontId="12" fillId="0" borderId="0" applyFont="0" applyFill="0" applyBorder="0" applyAlignment="0" applyProtection="0"/>
    <xf numFmtId="0" fontId="124"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72" fillId="0" borderId="0" applyNumberFormat="0" applyFill="0" applyBorder="0" applyAlignment="0" applyProtection="0"/>
    <xf numFmtId="0" fontId="59" fillId="0" borderId="0" applyNumberFormat="0" applyFill="0" applyBorder="0" applyAlignment="0" applyProtection="0"/>
    <xf numFmtId="0" fontId="1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4" fontId="125" fillId="0" borderId="3" applyBorder="0">
      <alignment horizontal="right" wrapText="1"/>
    </xf>
    <xf numFmtId="165" fontId="15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0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99" fontId="14" fillId="0" borderId="0" applyFill="0" applyBorder="0" applyAlignment="0" applyProtection="0"/>
    <xf numFmtId="0" fontId="126" fillId="45" borderId="18" applyNumberFormat="0" applyAlignment="0" applyProtection="0"/>
    <xf numFmtId="0" fontId="14" fillId="0" borderId="0">
      <alignment vertical="center"/>
    </xf>
    <xf numFmtId="4" fontId="14" fillId="0" borderId="0">
      <protection locked="0"/>
    </xf>
    <xf numFmtId="0" fontId="14" fillId="0" borderId="0">
      <alignment vertical="center"/>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4" fontId="14" fillId="0" borderId="0">
      <protection locked="0"/>
    </xf>
    <xf numFmtId="0" fontId="14" fillId="0" borderId="0"/>
    <xf numFmtId="0" fontId="7" fillId="0" borderId="0"/>
    <xf numFmtId="0" fontId="14" fillId="0" borderId="0" applyNumberFormat="0" applyFont="0" applyFill="0" applyBorder="0" applyAlignment="0" applyProtection="0">
      <alignment vertical="top"/>
    </xf>
    <xf numFmtId="0" fontId="6" fillId="0" borderId="0"/>
    <xf numFmtId="0" fontId="14" fillId="0" borderId="0"/>
    <xf numFmtId="0" fontId="157" fillId="0" borderId="0"/>
    <xf numFmtId="0" fontId="14" fillId="0" borderId="0" applyProtection="0"/>
    <xf numFmtId="0" fontId="14" fillId="0" borderId="0"/>
    <xf numFmtId="0" fontId="14" fillId="0" borderId="0">
      <alignment vertical="top"/>
    </xf>
    <xf numFmtId="0" fontId="14" fillId="0" borderId="0" applyProtection="0"/>
    <xf numFmtId="0" fontId="14" fillId="0" borderId="0" applyProtection="0"/>
    <xf numFmtId="43" fontId="11" fillId="0" borderId="0" applyFon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33" fillId="0" borderId="10" applyNumberFormat="0" applyFill="0" applyAlignment="0" applyProtection="0"/>
    <xf numFmtId="0" fontId="36" fillId="0" borderId="13" applyNumberFormat="0" applyFill="0" applyAlignment="0" applyProtection="0"/>
    <xf numFmtId="0" fontId="5" fillId="49" borderId="0" applyNumberFormat="0" applyBorder="0" applyAlignment="0" applyProtection="0"/>
    <xf numFmtId="0" fontId="5" fillId="50"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81" fillId="0" borderId="21" applyNumberFormat="0" applyFill="0" applyAlignment="0" applyProtection="0"/>
    <xf numFmtId="0" fontId="82" fillId="0" borderId="23" applyNumberFormat="0" applyFill="0" applyAlignment="0" applyProtection="0"/>
    <xf numFmtId="0" fontId="83" fillId="0" borderId="25" applyNumberFormat="0" applyFill="0" applyAlignment="0" applyProtection="0"/>
    <xf numFmtId="0" fontId="8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14" fillId="0" borderId="0" applyNumberFormat="0" applyFont="0" applyFill="0" applyBorder="0" applyAlignment="0" applyProtection="0">
      <alignment vertical="top"/>
    </xf>
    <xf numFmtId="0" fontId="5" fillId="0" borderId="0"/>
    <xf numFmtId="0" fontId="18" fillId="0" borderId="0" applyNumberFormat="0" applyFont="0" applyFill="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0" borderId="19" applyNumberFormat="0" applyFill="0" applyAlignment="0" applyProtection="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4" fillId="0" borderId="0"/>
    <xf numFmtId="0" fontId="11" fillId="0" borderId="0"/>
    <xf numFmtId="0" fontId="173" fillId="0" borderId="0"/>
    <xf numFmtId="43" fontId="11" fillId="0" borderId="0" applyFont="0" applyFill="0" applyBorder="0" applyAlignment="0" applyProtection="0"/>
    <xf numFmtId="201" fontId="11" fillId="0" borderId="0" applyFont="0" applyFill="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3" fillId="0" borderId="0"/>
    <xf numFmtId="0" fontId="3" fillId="0" borderId="0"/>
    <xf numFmtId="43" fontId="11" fillId="0" borderId="0" applyFont="0" applyFill="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3" fillId="0" borderId="0"/>
    <xf numFmtId="43" fontId="11" fillId="0" borderId="0" applyFont="0" applyFill="0" applyBorder="0" applyAlignment="0" applyProtection="0"/>
    <xf numFmtId="44" fontId="11" fillId="0" borderId="0" applyFont="0" applyFill="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3"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13"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7" borderId="0" applyNumberFormat="0" applyBorder="0" applyAlignment="0" applyProtection="0"/>
    <xf numFmtId="0" fontId="45" fillId="21" borderId="0" applyNumberFormat="0" applyBorder="0" applyAlignment="0" applyProtection="0"/>
    <xf numFmtId="0" fontId="45" fillId="13"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6" fillId="32" borderId="0" applyNumberFormat="0" applyBorder="0" applyAlignment="0" applyProtection="0"/>
    <xf numFmtId="0" fontId="46" fillId="13" borderId="0" applyNumberFormat="0" applyBorder="0" applyAlignment="0" applyProtection="0"/>
    <xf numFmtId="0" fontId="46" fillId="42" borderId="0" applyNumberFormat="0" applyBorder="0" applyAlignment="0" applyProtection="0"/>
    <xf numFmtId="0" fontId="46" fillId="28"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7" borderId="0" applyNumberFormat="0" applyBorder="0" applyAlignment="0" applyProtection="0"/>
    <xf numFmtId="0" fontId="46" fillId="13" borderId="0" applyNumberFormat="0" applyBorder="0" applyAlignment="0" applyProtection="0"/>
    <xf numFmtId="0" fontId="46" fillId="15" borderId="0" applyNumberFormat="0" applyBorder="0" applyAlignment="0" applyProtection="0"/>
    <xf numFmtId="0" fontId="46" fillId="22" borderId="0" applyNumberFormat="0" applyBorder="0" applyAlignment="0" applyProtection="0"/>
    <xf numFmtId="0" fontId="14" fillId="0" borderId="0"/>
    <xf numFmtId="0" fontId="46" fillId="32" borderId="0" applyNumberFormat="0" applyBorder="0" applyAlignment="0" applyProtection="0"/>
    <xf numFmtId="0" fontId="46" fillId="92" borderId="0" applyNumberFormat="0" applyBorder="0" applyAlignment="0" applyProtection="0"/>
    <xf numFmtId="0" fontId="46" fillId="42" borderId="0" applyNumberFormat="0" applyBorder="0" applyAlignment="0" applyProtection="0"/>
    <xf numFmtId="0" fontId="46" fillId="26" borderId="0" applyNumberFormat="0" applyBorder="0" applyAlignment="0" applyProtection="0"/>
    <xf numFmtId="0" fontId="46" fillId="43" borderId="0" applyNumberFormat="0" applyBorder="0" applyAlignment="0" applyProtection="0"/>
    <xf numFmtId="0" fontId="46" fillId="38" borderId="0" applyNumberFormat="0" applyBorder="0" applyAlignment="0" applyProtection="0"/>
    <xf numFmtId="0" fontId="50" fillId="11" borderId="0" applyNumberFormat="0" applyBorder="0" applyAlignment="0" applyProtection="0"/>
    <xf numFmtId="0" fontId="49" fillId="17" borderId="16" applyNumberFormat="0" applyAlignment="0" applyProtection="0"/>
    <xf numFmtId="0" fontId="205" fillId="17" borderId="16" applyNumberFormat="0" applyAlignment="0" applyProtection="0"/>
    <xf numFmtId="165" fontId="62" fillId="0" borderId="0" applyFont="0" applyFill="0" applyBorder="0" applyAlignment="0" applyProtection="0"/>
    <xf numFmtId="165" fontId="62"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43" fontId="206" fillId="0" borderId="0" applyFont="0" applyFill="0" applyBorder="0" applyAlignment="0" applyProtection="0"/>
    <xf numFmtId="208" fontId="14" fillId="0" borderId="0" applyFont="0" applyFill="0" applyBorder="0" applyAlignment="0" applyProtection="0"/>
    <xf numFmtId="209" fontId="206" fillId="0" borderId="0" applyFont="0" applyFill="0" applyBorder="0" applyAlignment="0" applyProtection="0"/>
    <xf numFmtId="165" fontId="6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4" fontId="206" fillId="0" borderId="0" applyFont="0" applyFill="0" applyBorder="0" applyAlignment="0" applyProtection="0"/>
    <xf numFmtId="44" fontId="45" fillId="0" borderId="0" applyFont="0" applyFill="0" applyBorder="0" applyAlignment="0" applyProtection="0"/>
    <xf numFmtId="0" fontId="214" fillId="84" borderId="0" applyNumberFormat="0" applyBorder="0" applyAlignment="0" applyProtection="0"/>
    <xf numFmtId="0" fontId="47" fillId="13" borderId="0" applyNumberFormat="0" applyBorder="0" applyAlignment="0" applyProtection="0"/>
    <xf numFmtId="0" fontId="207" fillId="0" borderId="21" applyNumberFormat="0" applyFill="0" applyAlignment="0" applyProtection="0"/>
    <xf numFmtId="0" fontId="207" fillId="0" borderId="31" applyNumberFormat="0" applyFill="0" applyAlignment="0" applyProtection="0"/>
    <xf numFmtId="0" fontId="208" fillId="0" borderId="24" applyNumberFormat="0" applyFill="0" applyAlignment="0" applyProtection="0"/>
    <xf numFmtId="0" fontId="208" fillId="0" borderId="32" applyNumberFormat="0" applyFill="0" applyAlignment="0" applyProtection="0"/>
    <xf numFmtId="0" fontId="209" fillId="0" borderId="29" applyNumberFormat="0" applyFill="0" applyAlignment="0" applyProtection="0"/>
    <xf numFmtId="0" fontId="209" fillId="0" borderId="33" applyNumberFormat="0" applyFill="0" applyAlignment="0" applyProtection="0"/>
    <xf numFmtId="0" fontId="209" fillId="0" borderId="0" applyNumberFormat="0" applyFill="0" applyBorder="0" applyAlignment="0" applyProtection="0"/>
    <xf numFmtId="0" fontId="61" fillId="28" borderId="16" applyNumberFormat="0" applyAlignment="0" applyProtection="0"/>
    <xf numFmtId="0" fontId="59" fillId="0" borderId="34" applyNumberFormat="0" applyFill="0" applyAlignment="0" applyProtection="0"/>
    <xf numFmtId="0" fontId="18" fillId="0" borderId="0">
      <alignment horizontal="justify" vertical="top" wrapText="1"/>
    </xf>
    <xf numFmtId="0" fontId="105" fillId="28" borderId="0" applyNumberFormat="0" applyBorder="0" applyAlignment="0" applyProtection="0"/>
    <xf numFmtId="0" fontId="2" fillId="0" borderId="0"/>
    <xf numFmtId="0" fontId="62" fillId="0" borderId="0"/>
    <xf numFmtId="0" fontId="62" fillId="0" borderId="0"/>
    <xf numFmtId="0" fontId="65" fillId="0" borderId="0">
      <alignment wrapText="1"/>
    </xf>
    <xf numFmtId="0" fontId="210" fillId="0" borderId="0"/>
    <xf numFmtId="0" fontId="14" fillId="0" borderId="0"/>
    <xf numFmtId="0" fontId="211" fillId="0" borderId="0"/>
    <xf numFmtId="0" fontId="45" fillId="0" borderId="0"/>
    <xf numFmtId="0" fontId="18" fillId="0" borderId="0"/>
    <xf numFmtId="0" fontId="108" fillId="0" borderId="0"/>
    <xf numFmtId="0" fontId="2" fillId="0" borderId="0"/>
    <xf numFmtId="0" fontId="109" fillId="0" borderId="0"/>
    <xf numFmtId="0" fontId="45" fillId="0" borderId="0"/>
    <xf numFmtId="0" fontId="206" fillId="0" borderId="0"/>
    <xf numFmtId="0" fontId="2" fillId="0" borderId="0"/>
    <xf numFmtId="0" fontId="108" fillId="0" borderId="0"/>
    <xf numFmtId="0" fontId="14" fillId="0" borderId="0"/>
    <xf numFmtId="0" fontId="108" fillId="0" borderId="0"/>
    <xf numFmtId="0" fontId="108" fillId="0" borderId="0"/>
    <xf numFmtId="0" fontId="14" fillId="0" borderId="0"/>
    <xf numFmtId="0" fontId="204" fillId="0" borderId="0"/>
    <xf numFmtId="0" fontId="215" fillId="0" borderId="0"/>
    <xf numFmtId="0" fontId="204" fillId="0" borderId="0"/>
    <xf numFmtId="0" fontId="45" fillId="0" borderId="0"/>
    <xf numFmtId="0" fontId="48" fillId="17" borderId="15" applyNumberFormat="0" applyAlignment="0" applyProtection="0"/>
    <xf numFmtId="203" fontId="212" fillId="93" borderId="3" applyNumberFormat="0" applyFont="0" applyAlignment="0" applyProtection="0">
      <alignment horizontal="center" vertical="top"/>
    </xf>
    <xf numFmtId="0" fontId="12" fillId="0" borderId="0"/>
    <xf numFmtId="0" fontId="213" fillId="0" borderId="0" applyNumberFormat="0" applyFill="0" applyBorder="0" applyAlignment="0" applyProtection="0"/>
    <xf numFmtId="0" fontId="60" fillId="0" borderId="19" applyNumberFormat="0" applyFill="0" applyAlignment="0" applyProtection="0"/>
    <xf numFmtId="0" fontId="60" fillId="0" borderId="35" applyNumberFormat="0" applyFill="0" applyAlignment="0" applyProtection="0"/>
    <xf numFmtId="44" fontId="45" fillId="0" borderId="0" applyFont="0" applyFill="0" applyBorder="0" applyAlignment="0" applyProtection="0"/>
    <xf numFmtId="43" fontId="14" fillId="0" borderId="0" applyFont="0" applyFill="0" applyBorder="0" applyAlignment="0" applyProtection="0"/>
    <xf numFmtId="165" fontId="45"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1" fillId="0" borderId="0"/>
    <xf numFmtId="43" fontId="11"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43" fontId="11" fillId="0" borderId="0" applyFont="0" applyFill="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 fillId="0" borderId="0" applyFont="0" applyFill="0" applyBorder="0" applyAlignment="0" applyProtection="0"/>
    <xf numFmtId="44" fontId="10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0" fontId="1" fillId="0" borderId="0"/>
    <xf numFmtId="43" fontId="11" fillId="0" borderId="0" applyFont="0" applyFill="0" applyBorder="0" applyAlignment="0" applyProtection="0"/>
    <xf numFmtId="44" fontId="11" fillId="0" borderId="0" applyFont="0" applyFill="0" applyBorder="0" applyAlignment="0" applyProtection="0"/>
    <xf numFmtId="0" fontId="1" fillId="0" borderId="0"/>
    <xf numFmtId="43" fontId="206" fillId="0" borderId="0" applyFont="0" applyFill="0" applyBorder="0" applyAlignment="0" applyProtection="0"/>
    <xf numFmtId="44" fontId="45" fillId="0" borderId="0" applyFont="0" applyFill="0" applyBorder="0" applyAlignment="0" applyProtection="0"/>
    <xf numFmtId="0" fontId="1" fillId="0" borderId="0"/>
    <xf numFmtId="0" fontId="1" fillId="0" borderId="0"/>
    <xf numFmtId="0" fontId="1" fillId="0" borderId="0"/>
    <xf numFmtId="44" fontId="45" fillId="0" borderId="0" applyFont="0" applyFill="0" applyBorder="0" applyAlignment="0" applyProtection="0"/>
    <xf numFmtId="43" fontId="14" fillId="0" borderId="0" applyFont="0" applyFill="0" applyBorder="0" applyAlignment="0" applyProtection="0"/>
    <xf numFmtId="172" fontId="14" fillId="0" borderId="0" applyFill="0" applyBorder="0" applyAlignment="0" applyProtection="0"/>
  </cellStyleXfs>
  <cellXfs count="560">
    <xf numFmtId="2" fontId="0" fillId="0" borderId="0" xfId="0" applyNumberFormat="1" applyAlignment="1">
      <alignment horizontal="justify" vertical="top"/>
    </xf>
    <xf numFmtId="2" fontId="9" fillId="0" borderId="0" xfId="0" applyNumberFormat="1" applyFont="1" applyAlignment="1">
      <alignment horizontal="justify" vertical="top"/>
    </xf>
    <xf numFmtId="2" fontId="0" fillId="0" borderId="0" xfId="0" applyNumberFormat="1" applyFont="1" applyAlignment="1">
      <alignment horizontal="justify" vertical="top"/>
    </xf>
    <xf numFmtId="2" fontId="20" fillId="0" borderId="0" xfId="0" applyNumberFormat="1" applyFont="1" applyAlignment="1">
      <alignment horizontal="justify" vertical="top"/>
    </xf>
    <xf numFmtId="0" fontId="0" fillId="0" borderId="0" xfId="0"/>
    <xf numFmtId="2" fontId="0" fillId="0" borderId="0" xfId="0" applyNumberFormat="1" applyFont="1" applyFill="1" applyAlignment="1">
      <alignment horizontal="justify" vertical="top"/>
    </xf>
    <xf numFmtId="2" fontId="23" fillId="0" borderId="0" xfId="0" applyNumberFormat="1" applyFont="1" applyFill="1" applyBorder="1" applyAlignment="1">
      <alignment horizontal="justify" vertical="top"/>
    </xf>
    <xf numFmtId="2" fontId="23" fillId="0" borderId="0" xfId="0" applyNumberFormat="1" applyFont="1" applyFill="1" applyAlignment="1">
      <alignment horizontal="justify" vertical="top"/>
    </xf>
    <xf numFmtId="2" fontId="23" fillId="0" borderId="0" xfId="0" applyNumberFormat="1" applyFont="1" applyFill="1" applyAlignment="1">
      <alignment horizontal="justify" vertical="center"/>
    </xf>
    <xf numFmtId="2" fontId="23" fillId="0" borderId="0" xfId="0" applyNumberFormat="1" applyFont="1" applyFill="1" applyAlignment="1">
      <alignment horizontal="center" vertical="top"/>
    </xf>
    <xf numFmtId="43" fontId="174" fillId="0" borderId="0" xfId="1614" applyFont="1" applyFill="1" applyAlignment="1">
      <alignment horizontal="center"/>
    </xf>
    <xf numFmtId="0" fontId="176" fillId="0" borderId="0" xfId="0" applyFont="1" applyAlignment="1">
      <alignment horizontal="justify" vertical="justify" wrapText="1"/>
    </xf>
    <xf numFmtId="0" fontId="177" fillId="0" borderId="0" xfId="0" applyFont="1" applyAlignment="1">
      <alignment horizontal="center"/>
    </xf>
    <xf numFmtId="2" fontId="177" fillId="0" borderId="0" xfId="0" applyNumberFormat="1" applyFont="1" applyAlignment="1">
      <alignment horizontal="right"/>
    </xf>
    <xf numFmtId="4" fontId="175" fillId="0" borderId="0" xfId="0" applyNumberFormat="1" applyFont="1"/>
    <xf numFmtId="0" fontId="175" fillId="0" borderId="0" xfId="0" applyFont="1"/>
    <xf numFmtId="0" fontId="177" fillId="0" borderId="0" xfId="0" applyFont="1" applyAlignment="1">
      <alignment horizontal="center" vertical="top"/>
    </xf>
    <xf numFmtId="0" fontId="177" fillId="0" borderId="0" xfId="0" applyFont="1" applyAlignment="1">
      <alignment horizontal="justify" vertical="justify" wrapText="1"/>
    </xf>
    <xf numFmtId="2" fontId="175" fillId="0" borderId="0" xfId="0" applyNumberFormat="1" applyFont="1" applyFill="1" applyAlignment="1">
      <alignment horizontal="justify" vertical="top"/>
    </xf>
    <xf numFmtId="2" fontId="175" fillId="0" borderId="0" xfId="0" applyNumberFormat="1" applyFont="1" applyAlignment="1">
      <alignment horizontal="justify" vertical="top"/>
    </xf>
    <xf numFmtId="2" fontId="175" fillId="0" borderId="0" xfId="0" applyNumberFormat="1" applyFont="1" applyFill="1" applyAlignment="1">
      <alignment horizontal="right" vertical="top"/>
    </xf>
    <xf numFmtId="0" fontId="175" fillId="0" borderId="0" xfId="0" applyFont="1" applyAlignment="1">
      <alignment horizontal="justify" wrapText="1"/>
    </xf>
    <xf numFmtId="4" fontId="175" fillId="0" borderId="0" xfId="0" applyNumberFormat="1" applyFont="1" applyProtection="1">
      <protection locked="0"/>
    </xf>
    <xf numFmtId="200" fontId="177" fillId="0" borderId="0" xfId="0" applyNumberFormat="1" applyFont="1" applyAlignment="1">
      <alignment horizontal="center" vertical="top"/>
    </xf>
    <xf numFmtId="0" fontId="175" fillId="0" borderId="0" xfId="0" quotePrefix="1" applyFont="1" applyAlignment="1">
      <alignment horizontal="justify" vertical="top" wrapText="1"/>
    </xf>
    <xf numFmtId="4" fontId="175" fillId="0" borderId="0" xfId="0" applyNumberFormat="1" applyFont="1" applyFill="1" applyAlignment="1"/>
    <xf numFmtId="0" fontId="175" fillId="0" borderId="0" xfId="0" applyFont="1" applyAlignment="1"/>
    <xf numFmtId="0" fontId="175" fillId="0" borderId="0" xfId="0" applyFont="1" applyAlignment="1">
      <alignment horizontal="right"/>
    </xf>
    <xf numFmtId="0" fontId="177" fillId="0" borderId="0" xfId="0" applyFont="1"/>
    <xf numFmtId="0" fontId="175" fillId="0" borderId="0" xfId="0" applyFont="1" applyFill="1" applyAlignment="1">
      <alignment horizontal="justify" wrapText="1"/>
    </xf>
    <xf numFmtId="4" fontId="175" fillId="0" borderId="0" xfId="0" applyNumberFormat="1" applyFont="1" applyFill="1" applyAlignment="1" applyProtection="1">
      <protection locked="0"/>
    </xf>
    <xf numFmtId="0" fontId="175" fillId="0" borderId="0" xfId="0" applyFont="1" applyAlignment="1">
      <alignment horizontal="justify" vertical="top" wrapText="1"/>
    </xf>
    <xf numFmtId="4" fontId="175" fillId="0" borderId="0" xfId="0" applyNumberFormat="1" applyFont="1" applyAlignment="1">
      <alignment horizontal="right"/>
    </xf>
    <xf numFmtId="4" fontId="176" fillId="0" borderId="2" xfId="0" applyNumberFormat="1" applyFont="1" applyBorder="1" applyProtection="1">
      <protection locked="0"/>
    </xf>
    <xf numFmtId="4" fontId="175" fillId="0" borderId="0" xfId="0" applyNumberFormat="1" applyFont="1" applyAlignment="1">
      <alignment horizontal="right" vertical="top"/>
    </xf>
    <xf numFmtId="0" fontId="177" fillId="0" borderId="0" xfId="0" applyFont="1" applyAlignment="1">
      <alignment horizontal="left" vertical="top" wrapText="1"/>
    </xf>
    <xf numFmtId="2" fontId="176" fillId="0" borderId="0" xfId="0" applyNumberFormat="1" applyFont="1" applyFill="1" applyAlignment="1">
      <alignment horizontal="justify" vertical="top"/>
    </xf>
    <xf numFmtId="2" fontId="177" fillId="0" borderId="0" xfId="0" applyNumberFormat="1" applyFont="1" applyFill="1" applyAlignment="1">
      <alignment horizontal="left"/>
    </xf>
    <xf numFmtId="4" fontId="177" fillId="0" borderId="0" xfId="0" applyNumberFormat="1" applyFont="1" applyFill="1" applyAlignment="1">
      <alignment horizontal="right"/>
    </xf>
    <xf numFmtId="2" fontId="177" fillId="0" borderId="0" xfId="0" applyNumberFormat="1" applyFont="1" applyFill="1" applyAlignment="1">
      <alignment horizontal="right"/>
    </xf>
    <xf numFmtId="2" fontId="177" fillId="0" borderId="0" xfId="0" applyNumberFormat="1" applyFont="1" applyFill="1" applyAlignment="1">
      <alignment horizontal="justify" vertical="top"/>
    </xf>
    <xf numFmtId="4" fontId="175" fillId="0" borderId="0" xfId="0" applyNumberFormat="1" applyFont="1" applyFill="1" applyAlignment="1">
      <alignment horizontal="justify" vertical="top"/>
    </xf>
    <xf numFmtId="4" fontId="175" fillId="0" borderId="0" xfId="0" applyNumberFormat="1" applyFont="1" applyFill="1" applyBorder="1" applyAlignment="1">
      <alignment horizontal="right"/>
    </xf>
    <xf numFmtId="4" fontId="175" fillId="0" borderId="0" xfId="0" applyNumberFormat="1" applyFont="1" applyFill="1" applyAlignment="1">
      <alignment horizontal="right"/>
    </xf>
    <xf numFmtId="4" fontId="175" fillId="0" borderId="0" xfId="0" quotePrefix="1" applyNumberFormat="1" applyFont="1" applyFill="1" applyAlignment="1">
      <alignment horizontal="left"/>
    </xf>
    <xf numFmtId="2" fontId="175" fillId="0" borderId="0" xfId="0" applyNumberFormat="1" applyFont="1" applyFill="1" applyAlignment="1">
      <alignment horizontal="left"/>
    </xf>
    <xf numFmtId="2" fontId="175" fillId="0" borderId="0" xfId="0" quotePrefix="1" applyNumberFormat="1" applyFont="1" applyFill="1" applyAlignment="1">
      <alignment horizontal="justify" vertical="top"/>
    </xf>
    <xf numFmtId="2" fontId="175" fillId="0" borderId="0" xfId="0" applyNumberFormat="1" applyFont="1" applyFill="1" applyAlignment="1">
      <alignment horizontal="justify" vertical="top" wrapText="1"/>
    </xf>
    <xf numFmtId="4" fontId="175" fillId="0" borderId="0" xfId="0" applyNumberFormat="1" applyFont="1" applyFill="1" applyAlignment="1" applyProtection="1">
      <alignment horizontal="right"/>
      <protection locked="0"/>
    </xf>
    <xf numFmtId="4" fontId="175" fillId="0" borderId="0" xfId="0" applyNumberFormat="1" applyFont="1" applyFill="1"/>
    <xf numFmtId="0" fontId="175" fillId="0" borderId="0" xfId="0" applyFont="1" applyFill="1"/>
    <xf numFmtId="0" fontId="175" fillId="0" borderId="0" xfId="0" applyFont="1" applyFill="1" applyAlignment="1">
      <alignment horizontal="left"/>
    </xf>
    <xf numFmtId="4" fontId="175" fillId="0" borderId="0" xfId="0" applyNumberFormat="1" applyFont="1" applyFill="1" applyAlignment="1">
      <alignment vertical="top" wrapText="1"/>
    </xf>
    <xf numFmtId="0" fontId="181" fillId="0" borderId="0" xfId="0" applyFont="1" applyFill="1"/>
    <xf numFmtId="2" fontId="176" fillId="0" borderId="2" xfId="0" applyNumberFormat="1" applyFont="1" applyFill="1" applyBorder="1" applyAlignment="1">
      <alignment horizontal="left" vertical="top" wrapText="1"/>
    </xf>
    <xf numFmtId="2" fontId="176" fillId="0" borderId="2" xfId="0" applyNumberFormat="1" applyFont="1" applyFill="1" applyBorder="1" applyAlignment="1">
      <alignment horizontal="left"/>
    </xf>
    <xf numFmtId="4" fontId="176" fillId="0" borderId="2" xfId="0" applyNumberFormat="1" applyFont="1" applyFill="1" applyBorder="1" applyAlignment="1" applyProtection="1">
      <alignment horizontal="right"/>
      <protection locked="0"/>
    </xf>
    <xf numFmtId="2" fontId="175" fillId="0" borderId="0" xfId="0" applyNumberFormat="1" applyFont="1" applyFill="1" applyBorder="1" applyAlignment="1">
      <alignment horizontal="left"/>
    </xf>
    <xf numFmtId="2" fontId="175" fillId="0" borderId="0" xfId="0" applyNumberFormat="1" applyFont="1" applyFill="1" applyBorder="1" applyAlignment="1">
      <alignment horizontal="right"/>
    </xf>
    <xf numFmtId="2" fontId="175" fillId="0" borderId="0" xfId="0" applyNumberFormat="1" applyFont="1" applyFill="1" applyAlignment="1">
      <alignment horizontal="right"/>
    </xf>
    <xf numFmtId="0" fontId="179" fillId="0" borderId="0" xfId="0" applyFont="1" applyFill="1"/>
    <xf numFmtId="0" fontId="175" fillId="0" borderId="0" xfId="2" applyFont="1" applyFill="1" applyAlignment="1">
      <alignment horizontal="justify" vertical="top" wrapText="1"/>
    </xf>
    <xf numFmtId="2" fontId="175" fillId="0" borderId="0" xfId="2" applyNumberFormat="1" applyFont="1" applyFill="1" applyBorder="1" applyAlignment="1">
      <alignment horizontal="justify" vertical="top" wrapText="1"/>
    </xf>
    <xf numFmtId="0" fontId="175" fillId="0" borderId="0" xfId="2" applyFont="1" applyFill="1" applyAlignment="1">
      <alignment horizontal="left" wrapText="1"/>
    </xf>
    <xf numFmtId="202" fontId="176" fillId="0" borderId="0" xfId="0" applyNumberFormat="1" applyFont="1" applyFill="1" applyAlignment="1">
      <alignment horizontal="center" vertical="top" wrapText="1"/>
    </xf>
    <xf numFmtId="202" fontId="175" fillId="0" borderId="0" xfId="0" applyNumberFormat="1" applyFont="1" applyFill="1" applyAlignment="1">
      <alignment horizontal="justify" vertical="top"/>
    </xf>
    <xf numFmtId="0" fontId="175" fillId="0" borderId="0" xfId="0" applyFont="1" applyAlignment="1">
      <alignment horizontal="right" vertical="top"/>
    </xf>
    <xf numFmtId="0" fontId="182" fillId="0" borderId="0" xfId="0" applyFont="1"/>
    <xf numFmtId="0" fontId="175" fillId="0" borderId="0" xfId="1603" applyFont="1"/>
    <xf numFmtId="0" fontId="175" fillId="0" borderId="0" xfId="0" applyFont="1" applyAlignment="1">
      <alignment horizontal="left"/>
    </xf>
    <xf numFmtId="0" fontId="177" fillId="0" borderId="0" xfId="0" applyFont="1" applyFill="1"/>
    <xf numFmtId="0" fontId="175" fillId="0" borderId="0" xfId="0" applyFont="1" applyFill="1" applyAlignment="1">
      <alignment horizontal="justify" vertical="top"/>
    </xf>
    <xf numFmtId="0" fontId="175" fillId="0" borderId="0" xfId="0" applyFont="1" applyFill="1" applyAlignment="1">
      <alignment vertical="top" wrapText="1"/>
    </xf>
    <xf numFmtId="0" fontId="175" fillId="0" borderId="0" xfId="0" applyFont="1" applyFill="1" applyAlignment="1">
      <alignment wrapText="1"/>
    </xf>
    <xf numFmtId="0" fontId="176" fillId="0" borderId="0" xfId="0" applyFont="1" applyFill="1" applyAlignment="1">
      <alignment horizontal="justify" vertical="top"/>
    </xf>
    <xf numFmtId="0" fontId="175" fillId="0" borderId="0" xfId="0" applyFont="1" applyFill="1" applyAlignment="1">
      <alignment horizontal="left" wrapText="1"/>
    </xf>
    <xf numFmtId="43" fontId="177" fillId="0" borderId="0" xfId="1614" applyFont="1" applyFill="1" applyAlignment="1">
      <alignment horizontal="right"/>
    </xf>
    <xf numFmtId="4" fontId="175" fillId="0" borderId="0" xfId="0" applyNumberFormat="1" applyFont="1" applyFill="1" applyAlignment="1">
      <alignment horizontal="justify"/>
    </xf>
    <xf numFmtId="43" fontId="175" fillId="0" borderId="0" xfId="1614" applyFont="1" applyFill="1" applyAlignment="1">
      <alignment horizontal="right" wrapText="1"/>
    </xf>
    <xf numFmtId="4" fontId="175" fillId="0" borderId="0" xfId="0" applyNumberFormat="1" applyFont="1" applyFill="1" applyAlignment="1">
      <alignment horizontal="right" wrapText="1"/>
    </xf>
    <xf numFmtId="43" fontId="175" fillId="0" borderId="0" xfId="1614" applyFont="1" applyFill="1" applyAlignment="1">
      <alignment horizontal="right"/>
    </xf>
    <xf numFmtId="0" fontId="176" fillId="0" borderId="2" xfId="0" applyFont="1" applyFill="1" applyBorder="1" applyAlignment="1">
      <alignment horizontal="justify" vertical="top"/>
    </xf>
    <xf numFmtId="0" fontId="176" fillId="0" borderId="2" xfId="0" applyFont="1" applyFill="1" applyBorder="1" applyAlignment="1">
      <alignment horizontal="left"/>
    </xf>
    <xf numFmtId="4" fontId="176" fillId="0" borderId="2" xfId="0" applyNumberFormat="1" applyFont="1" applyFill="1" applyBorder="1" applyAlignment="1" applyProtection="1">
      <alignment vertical="top" wrapText="1"/>
      <protection locked="0"/>
    </xf>
    <xf numFmtId="43" fontId="176" fillId="0" borderId="2" xfId="1614" applyFont="1" applyFill="1" applyBorder="1" applyAlignment="1" applyProtection="1">
      <alignment horizontal="right"/>
      <protection locked="0"/>
    </xf>
    <xf numFmtId="204" fontId="176" fillId="0" borderId="0" xfId="0" applyNumberFormat="1" applyFont="1" applyFill="1" applyAlignment="1">
      <alignment horizontal="center" vertical="top" wrapText="1"/>
    </xf>
    <xf numFmtId="2" fontId="175" fillId="0" borderId="0" xfId="0" applyNumberFormat="1" applyFont="1" applyAlignment="1">
      <alignment horizontal="center" vertical="top"/>
    </xf>
    <xf numFmtId="2" fontId="175" fillId="0" borderId="0" xfId="0" applyNumberFormat="1" applyFont="1" applyFill="1" applyAlignment="1">
      <alignment horizontal="center" vertical="top"/>
    </xf>
    <xf numFmtId="2" fontId="178" fillId="0" borderId="0" xfId="0" applyNumberFormat="1" applyFont="1" applyFill="1" applyAlignment="1">
      <alignment vertical="top" wrapText="1"/>
    </xf>
    <xf numFmtId="2" fontId="176" fillId="0" borderId="2" xfId="0" applyNumberFormat="1" applyFont="1" applyFill="1" applyBorder="1" applyAlignment="1">
      <alignment horizontal="center" vertical="top" wrapText="1"/>
    </xf>
    <xf numFmtId="0" fontId="185" fillId="0" borderId="0" xfId="0" applyFont="1" applyFill="1"/>
    <xf numFmtId="0" fontId="184" fillId="0" borderId="0" xfId="0" applyFont="1" applyFill="1" applyAlignment="1">
      <alignment horizontal="justify"/>
    </xf>
    <xf numFmtId="0" fontId="185" fillId="0" borderId="0" xfId="0" applyFont="1" applyFill="1" applyAlignment="1">
      <alignment horizontal="left" vertical="top"/>
    </xf>
    <xf numFmtId="0" fontId="185" fillId="0" borderId="0" xfId="0" applyFont="1" applyFill="1" applyAlignment="1">
      <alignment vertical="top" wrapText="1"/>
    </xf>
    <xf numFmtId="0" fontId="185" fillId="0" borderId="0" xfId="0" applyFont="1" applyFill="1" applyAlignment="1">
      <alignment vertical="top"/>
    </xf>
    <xf numFmtId="0" fontId="186" fillId="0" borderId="0" xfId="0" applyFont="1" applyFill="1"/>
    <xf numFmtId="0" fontId="186" fillId="0" borderId="0" xfId="0" applyFont="1" applyFill="1" applyAlignment="1">
      <alignment vertical="top" wrapText="1"/>
    </xf>
    <xf numFmtId="0" fontId="186" fillId="0" borderId="0" xfId="0" applyFont="1" applyFill="1" applyAlignment="1"/>
    <xf numFmtId="0" fontId="186" fillId="0" borderId="0" xfId="0" applyFont="1" applyFill="1" applyAlignment="1">
      <alignment vertical="top"/>
    </xf>
    <xf numFmtId="2" fontId="186" fillId="0" borderId="0" xfId="0" applyNumberFormat="1" applyFont="1" applyAlignment="1">
      <alignment horizontal="justify" vertical="top"/>
    </xf>
    <xf numFmtId="2" fontId="186" fillId="0" borderId="0" xfId="0" applyNumberFormat="1" applyFont="1" applyFill="1" applyAlignment="1">
      <alignment horizontal="justify" vertical="top"/>
    </xf>
    <xf numFmtId="2" fontId="186" fillId="0" borderId="0" xfId="0" applyNumberFormat="1" applyFont="1" applyAlignment="1">
      <alignment horizontal="center" vertical="top"/>
    </xf>
    <xf numFmtId="2" fontId="186" fillId="0" borderId="0" xfId="0" applyNumberFormat="1" applyFont="1" applyFill="1" applyAlignment="1">
      <alignment horizontal="right" vertical="top"/>
    </xf>
    <xf numFmtId="2" fontId="188" fillId="0" borderId="0" xfId="0" applyNumberFormat="1" applyFont="1" applyFill="1" applyAlignment="1">
      <alignment horizontal="justify" vertical="top" wrapText="1"/>
    </xf>
    <xf numFmtId="0" fontId="184" fillId="0" borderId="0" xfId="0" applyFont="1" applyFill="1" applyAlignment="1">
      <alignment horizontal="center" vertical="top" wrapText="1"/>
    </xf>
    <xf numFmtId="4" fontId="186" fillId="0" borderId="0" xfId="0" applyNumberFormat="1" applyFont="1" applyFill="1" applyAlignment="1">
      <alignment vertical="top"/>
    </xf>
    <xf numFmtId="4" fontId="186" fillId="0" borderId="0" xfId="1590" applyNumberFormat="1" applyFont="1" applyFill="1" applyAlignment="1">
      <alignment vertical="top" wrapText="1"/>
    </xf>
    <xf numFmtId="0" fontId="187" fillId="0" borderId="0" xfId="0" applyFont="1" applyFill="1" applyAlignment="1">
      <alignment horizontal="justify" vertical="top" wrapText="1"/>
    </xf>
    <xf numFmtId="0" fontId="186" fillId="0" borderId="0" xfId="0" applyFont="1" applyFill="1" applyAlignment="1">
      <alignment horizontal="justify" vertical="top" wrapText="1"/>
    </xf>
    <xf numFmtId="4" fontId="186" fillId="0" borderId="0" xfId="0" quotePrefix="1" applyNumberFormat="1" applyFont="1" applyFill="1" applyAlignment="1">
      <alignment horizontal="left" wrapText="1"/>
    </xf>
    <xf numFmtId="0" fontId="185" fillId="0" borderId="0" xfId="0" applyFont="1" applyFill="1" applyAlignment="1">
      <alignment horizontal="left" vertical="top" wrapText="1"/>
    </xf>
    <xf numFmtId="4" fontId="186" fillId="0" borderId="0" xfId="0" applyNumberFormat="1" applyFont="1" applyFill="1"/>
    <xf numFmtId="4" fontId="186" fillId="0" borderId="0" xfId="0" applyNumberFormat="1" applyFont="1" applyFill="1" applyAlignment="1" applyProtection="1">
      <alignment vertical="top"/>
      <protection locked="0"/>
    </xf>
    <xf numFmtId="0" fontId="186" fillId="0" borderId="0" xfId="0" quotePrefix="1" applyFont="1" applyFill="1" applyAlignment="1">
      <alignment horizontal="justify" vertical="top" wrapText="1"/>
    </xf>
    <xf numFmtId="4" fontId="186" fillId="0" borderId="0" xfId="0" applyNumberFormat="1" applyFont="1" applyFill="1" applyAlignment="1" applyProtection="1">
      <protection locked="0"/>
    </xf>
    <xf numFmtId="0" fontId="186" fillId="0" borderId="0" xfId="0" applyFont="1" applyFill="1" applyAlignment="1">
      <alignment horizontal="justify"/>
    </xf>
    <xf numFmtId="0" fontId="186" fillId="0" borderId="0" xfId="0" applyFont="1" applyFill="1" applyAlignment="1">
      <alignment horizontal="left" vertical="top"/>
    </xf>
    <xf numFmtId="4" fontId="184" fillId="0" borderId="2" xfId="0" applyNumberFormat="1" applyFont="1" applyFill="1" applyBorder="1" applyAlignment="1" applyProtection="1">
      <alignment vertical="top" wrapText="1"/>
      <protection locked="0"/>
    </xf>
    <xf numFmtId="4" fontId="184" fillId="0" borderId="2" xfId="0" applyNumberFormat="1" applyFont="1" applyFill="1" applyBorder="1" applyAlignment="1" applyProtection="1">
      <alignment vertical="top"/>
      <protection locked="0"/>
    </xf>
    <xf numFmtId="0" fontId="184" fillId="0" borderId="2" xfId="0" applyFont="1" applyFill="1" applyBorder="1" applyAlignment="1">
      <alignment horizontal="center" vertical="top" wrapText="1"/>
    </xf>
    <xf numFmtId="49" fontId="176" fillId="0" borderId="2" xfId="0" applyNumberFormat="1" applyFont="1" applyFill="1" applyBorder="1" applyAlignment="1">
      <alignment horizontal="center" vertical="top"/>
    </xf>
    <xf numFmtId="0" fontId="184" fillId="0" borderId="0" xfId="0" applyFont="1" applyFill="1" applyAlignment="1">
      <alignment horizontal="center" vertical="top"/>
    </xf>
    <xf numFmtId="0" fontId="176" fillId="0" borderId="0" xfId="0" applyFont="1" applyFill="1" applyAlignment="1">
      <alignment horizontal="center" vertical="top"/>
    </xf>
    <xf numFmtId="0" fontId="176" fillId="0" borderId="0" xfId="0" applyFont="1" applyAlignment="1">
      <alignment horizontal="center"/>
    </xf>
    <xf numFmtId="2" fontId="190" fillId="0" borderId="0" xfId="0" applyNumberFormat="1" applyFont="1" applyFill="1" applyAlignment="1">
      <alignment horizontal="justify" vertical="top"/>
    </xf>
    <xf numFmtId="0" fontId="185" fillId="0" borderId="0" xfId="0" applyFont="1" applyFill="1" applyAlignment="1">
      <alignment wrapText="1"/>
    </xf>
    <xf numFmtId="2" fontId="184" fillId="0" borderId="0" xfId="0" applyNumberFormat="1" applyFont="1" applyFill="1" applyAlignment="1">
      <alignment horizontal="justify" vertical="top"/>
    </xf>
    <xf numFmtId="4" fontId="186" fillId="0" borderId="0" xfId="0" applyNumberFormat="1" applyFont="1" applyFill="1" applyAlignment="1">
      <alignment horizontal="right"/>
    </xf>
    <xf numFmtId="4" fontId="186" fillId="0" borderId="0" xfId="0" applyNumberFormat="1" applyFont="1" applyFill="1" applyAlignment="1"/>
    <xf numFmtId="2" fontId="186" fillId="0" borderId="0" xfId="0" applyNumberFormat="1" applyFont="1" applyFill="1" applyAlignment="1">
      <alignment horizontal="left"/>
    </xf>
    <xf numFmtId="2" fontId="186" fillId="0" borderId="0" xfId="0" quotePrefix="1" applyNumberFormat="1" applyFont="1" applyFill="1" applyAlignment="1">
      <alignment horizontal="justify" vertical="top" wrapText="1"/>
    </xf>
    <xf numFmtId="49" fontId="186" fillId="0" borderId="0" xfId="0" applyNumberFormat="1" applyFont="1" applyFill="1" applyAlignment="1">
      <alignment horizontal="left" vertical="top"/>
    </xf>
    <xf numFmtId="2" fontId="186" fillId="0" borderId="0" xfId="0" applyNumberFormat="1" applyFont="1" applyFill="1" applyAlignment="1">
      <alignment horizontal="justify" vertical="top" wrapText="1"/>
    </xf>
    <xf numFmtId="4" fontId="186" fillId="0" borderId="0" xfId="0" applyNumberFormat="1" applyFont="1" applyFill="1" applyAlignment="1" applyProtection="1">
      <alignment horizontal="right"/>
      <protection locked="0"/>
    </xf>
    <xf numFmtId="2" fontId="184" fillId="0" borderId="2" xfId="0" applyNumberFormat="1" applyFont="1" applyFill="1" applyBorder="1" applyAlignment="1">
      <alignment horizontal="left" vertical="top" wrapText="1"/>
    </xf>
    <xf numFmtId="2" fontId="184" fillId="0" borderId="2" xfId="0" applyNumberFormat="1" applyFont="1" applyFill="1" applyBorder="1" applyAlignment="1">
      <alignment horizontal="left"/>
    </xf>
    <xf numFmtId="4" fontId="184" fillId="0" borderId="2" xfId="0" applyNumberFormat="1" applyFont="1" applyFill="1" applyBorder="1" applyAlignment="1" applyProtection="1">
      <alignment horizontal="right"/>
      <protection locked="0"/>
    </xf>
    <xf numFmtId="2" fontId="184" fillId="0" borderId="0" xfId="0" applyNumberFormat="1" applyFont="1" applyFill="1" applyAlignment="1">
      <alignment horizontal="center" vertical="top"/>
    </xf>
    <xf numFmtId="2" fontId="189" fillId="0" borderId="0" xfId="0" applyNumberFormat="1" applyFont="1" applyFill="1" applyAlignment="1">
      <alignment horizontal="center" vertical="top"/>
    </xf>
    <xf numFmtId="206" fontId="184" fillId="0" borderId="0" xfId="0" applyNumberFormat="1" applyFont="1" applyFill="1" applyAlignment="1">
      <alignment horizontal="center" vertical="top" wrapText="1"/>
    </xf>
    <xf numFmtId="49" fontId="184" fillId="0" borderId="2" xfId="0" applyNumberFormat="1" applyFont="1" applyFill="1" applyBorder="1" applyAlignment="1">
      <alignment horizontal="center" vertical="top"/>
    </xf>
    <xf numFmtId="2" fontId="176" fillId="0" borderId="0" xfId="0" applyNumberFormat="1" applyFont="1" applyFill="1" applyAlignment="1">
      <alignment horizontal="center" vertical="top"/>
    </xf>
    <xf numFmtId="2" fontId="186" fillId="0" borderId="0" xfId="0" applyNumberFormat="1" applyFont="1" applyFill="1" applyAlignment="1">
      <alignment horizontal="center" vertical="top"/>
    </xf>
    <xf numFmtId="2" fontId="187" fillId="0" borderId="0" xfId="0" applyNumberFormat="1" applyFont="1" applyFill="1" applyAlignment="1">
      <alignment vertical="top" wrapText="1"/>
    </xf>
    <xf numFmtId="0" fontId="179" fillId="0" borderId="0" xfId="0" applyFont="1" applyAlignment="1">
      <alignment horizontal="left"/>
    </xf>
    <xf numFmtId="0" fontId="179" fillId="0" borderId="0" xfId="0" applyFont="1"/>
    <xf numFmtId="4" fontId="175" fillId="0" borderId="0" xfId="0" applyNumberFormat="1" applyFont="1" applyAlignment="1">
      <alignment horizontal="right" wrapText="1"/>
    </xf>
    <xf numFmtId="0" fontId="175" fillId="0" borderId="0" xfId="0" applyFont="1" applyAlignment="1">
      <alignment horizontal="left" wrapText="1"/>
    </xf>
    <xf numFmtId="0" fontId="178" fillId="0" borderId="0" xfId="0" applyFont="1" applyAlignment="1">
      <alignment horizontal="justify" vertical="top" wrapText="1"/>
    </xf>
    <xf numFmtId="49" fontId="175" fillId="0" borderId="0" xfId="0" applyNumberFormat="1" applyFont="1" applyAlignment="1">
      <alignment horizontal="left" vertical="top"/>
    </xf>
    <xf numFmtId="0" fontId="175" fillId="0" borderId="0" xfId="0" applyFont="1" applyAlignment="1">
      <alignment vertical="top"/>
    </xf>
    <xf numFmtId="2" fontId="175" fillId="0" borderId="0" xfId="0" applyNumberFormat="1" applyFont="1" applyAlignment="1">
      <alignment horizontal="left"/>
    </xf>
    <xf numFmtId="2" fontId="186" fillId="0" borderId="0" xfId="0" applyNumberFormat="1" applyFont="1" applyAlignment="1">
      <alignment horizontal="right" vertical="top"/>
    </xf>
    <xf numFmtId="0" fontId="176" fillId="0" borderId="0" xfId="0" applyFont="1" applyAlignment="1">
      <alignment vertical="top"/>
    </xf>
    <xf numFmtId="0" fontId="176" fillId="0" borderId="0" xfId="0" applyFont="1" applyAlignment="1">
      <alignment horizontal="justify" vertical="top"/>
    </xf>
    <xf numFmtId="0" fontId="175" fillId="0" borderId="0" xfId="0" applyFont="1" applyAlignment="1">
      <alignment horizontal="justify" vertical="top"/>
    </xf>
    <xf numFmtId="4" fontId="175" fillId="0" borderId="0" xfId="0" applyNumberFormat="1" applyFont="1" applyAlignment="1">
      <alignment horizontal="justify"/>
    </xf>
    <xf numFmtId="2" fontId="175" fillId="0" borderId="0" xfId="0" applyNumberFormat="1" applyFont="1" applyAlignment="1">
      <alignment horizontal="right" vertical="top"/>
    </xf>
    <xf numFmtId="4" fontId="175" fillId="0" borderId="0" xfId="0" applyNumberFormat="1" applyFont="1" applyAlignment="1">
      <alignment wrapText="1"/>
    </xf>
    <xf numFmtId="0" fontId="180" fillId="0" borderId="0" xfId="0" applyFont="1" applyAlignment="1">
      <alignment horizontal="justify" vertical="top"/>
    </xf>
    <xf numFmtId="0" fontId="178" fillId="0" borderId="0" xfId="0" applyFont="1" applyAlignment="1">
      <alignment horizontal="justify" vertical="top"/>
    </xf>
    <xf numFmtId="0" fontId="181" fillId="0" borderId="0" xfId="0" applyFont="1"/>
    <xf numFmtId="167" fontId="181" fillId="0" borderId="0" xfId="0" applyNumberFormat="1" applyFont="1"/>
    <xf numFmtId="0" fontId="175" fillId="0" borderId="3" xfId="0" applyFont="1" applyBorder="1" applyAlignment="1">
      <alignment vertical="top"/>
    </xf>
    <xf numFmtId="0" fontId="175" fillId="0" borderId="3" xfId="0" applyFont="1" applyBorder="1" applyAlignment="1">
      <alignment horizontal="justify" vertical="top"/>
    </xf>
    <xf numFmtId="0" fontId="175" fillId="0" borderId="3" xfId="0" applyFont="1" applyBorder="1" applyAlignment="1">
      <alignment horizontal="left"/>
    </xf>
    <xf numFmtId="0" fontId="175" fillId="0" borderId="3" xfId="0" applyFont="1" applyBorder="1"/>
    <xf numFmtId="4" fontId="176" fillId="0" borderId="2" xfId="0" applyNumberFormat="1" applyFont="1" applyBorder="1"/>
    <xf numFmtId="0" fontId="175" fillId="89" borderId="0" xfId="0" applyFont="1" applyFill="1"/>
    <xf numFmtId="0" fontId="192" fillId="0" borderId="0" xfId="0" applyFont="1" applyAlignment="1">
      <alignment horizontal="center"/>
    </xf>
    <xf numFmtId="0" fontId="181" fillId="0" borderId="0" xfId="0" applyFont="1" applyAlignment="1">
      <alignment horizontal="center" vertical="top"/>
    </xf>
    <xf numFmtId="4" fontId="175" fillId="0" borderId="0" xfId="0" applyNumberFormat="1" applyFont="1" applyAlignment="1" applyProtection="1">
      <alignment wrapText="1"/>
      <protection locked="0"/>
    </xf>
    <xf numFmtId="49" fontId="176" fillId="0" borderId="14" xfId="0" applyNumberFormat="1" applyFont="1" applyBorder="1" applyAlignment="1">
      <alignment horizontal="left" vertical="top"/>
    </xf>
    <xf numFmtId="0" fontId="176" fillId="0" borderId="14" xfId="0" applyFont="1" applyBorder="1" applyAlignment="1">
      <alignment horizontal="justify" vertical="top"/>
    </xf>
    <xf numFmtId="0" fontId="176" fillId="0" borderId="14" xfId="0" applyFont="1" applyBorder="1" applyAlignment="1">
      <alignment horizontal="left"/>
    </xf>
    <xf numFmtId="4" fontId="176" fillId="0" borderId="14" xfId="0" applyNumberFormat="1" applyFont="1" applyBorder="1" applyAlignment="1" applyProtection="1">
      <alignment wrapText="1"/>
      <protection locked="0"/>
    </xf>
    <xf numFmtId="4" fontId="176" fillId="0" borderId="14" xfId="0" applyNumberFormat="1" applyFont="1" applyBorder="1" applyProtection="1">
      <protection locked="0"/>
    </xf>
    <xf numFmtId="4" fontId="176" fillId="0" borderId="14" xfId="0" applyNumberFormat="1" applyFont="1" applyBorder="1"/>
    <xf numFmtId="0" fontId="175" fillId="0" borderId="0" xfId="0" applyFont="1" applyAlignment="1">
      <alignment wrapText="1"/>
    </xf>
    <xf numFmtId="0" fontId="176" fillId="0" borderId="0" xfId="0" applyFont="1"/>
    <xf numFmtId="0" fontId="176" fillId="0" borderId="0" xfId="0" applyFont="1" applyAlignment="1">
      <alignment horizontal="center" vertical="top" wrapText="1"/>
    </xf>
    <xf numFmtId="0" fontId="176" fillId="0" borderId="2" xfId="0" applyFont="1" applyBorder="1"/>
    <xf numFmtId="0" fontId="176" fillId="0" borderId="0" xfId="0" applyFont="1" applyBorder="1"/>
    <xf numFmtId="49" fontId="175" fillId="0" borderId="3" xfId="0" applyNumberFormat="1" applyFont="1" applyBorder="1" applyAlignment="1">
      <alignment horizontal="left" vertical="top"/>
    </xf>
    <xf numFmtId="0" fontId="183" fillId="0" borderId="0" xfId="0" applyFont="1" applyAlignment="1">
      <alignment horizontal="left" vertical="top" wrapText="1"/>
    </xf>
    <xf numFmtId="0" fontId="175" fillId="0" borderId="0" xfId="0" applyFont="1" applyAlignment="1">
      <alignment horizontal="left" vertical="top" wrapText="1"/>
    </xf>
    <xf numFmtId="0" fontId="178" fillId="0" borderId="0" xfId="0" applyFont="1" applyAlignment="1">
      <alignment vertical="top"/>
    </xf>
    <xf numFmtId="0" fontId="175" fillId="0" borderId="0" xfId="0" applyFont="1" applyAlignment="1">
      <alignment horizontal="left" vertical="top"/>
    </xf>
    <xf numFmtId="0" fontId="193" fillId="0" borderId="0" xfId="0" applyFont="1" applyAlignment="1">
      <alignment horizontal="left" vertical="top"/>
    </xf>
    <xf numFmtId="0" fontId="193" fillId="0" borderId="0" xfId="0" applyFont="1" applyAlignment="1">
      <alignment horizontal="right" vertical="top"/>
    </xf>
    <xf numFmtId="0" fontId="193" fillId="0" borderId="0" xfId="0" applyFont="1"/>
    <xf numFmtId="49" fontId="176" fillId="0" borderId="2" xfId="0" applyNumberFormat="1" applyFont="1" applyBorder="1" applyAlignment="1">
      <alignment horizontal="left" vertical="top"/>
    </xf>
    <xf numFmtId="0" fontId="177" fillId="0" borderId="0" xfId="0" applyFont="1" applyAlignment="1">
      <alignment horizontal="left" vertical="top"/>
    </xf>
    <xf numFmtId="0" fontId="175" fillId="0" borderId="0" xfId="0" applyNumberFormat="1" applyFont="1" applyAlignment="1">
      <alignment horizontal="justify" vertical="top" wrapText="1"/>
    </xf>
    <xf numFmtId="207" fontId="176" fillId="0" borderId="0" xfId="0" applyNumberFormat="1" applyFont="1" applyAlignment="1">
      <alignment horizontal="center" vertical="top" wrapText="1"/>
    </xf>
    <xf numFmtId="0" fontId="195" fillId="0" borderId="0" xfId="1845" applyFont="1" applyFill="1" applyAlignment="1">
      <alignment horizontal="center"/>
    </xf>
    <xf numFmtId="0" fontId="175" fillId="0" borderId="0" xfId="0" applyFont="1" applyAlignment="1">
      <alignment horizontal="center" vertical="top"/>
    </xf>
    <xf numFmtId="0" fontId="176" fillId="0" borderId="0" xfId="0" applyFont="1" applyAlignment="1">
      <alignment horizontal="center" vertical="top"/>
    </xf>
    <xf numFmtId="0" fontId="196" fillId="0" borderId="0" xfId="0" applyFont="1" applyAlignment="1">
      <alignment horizontal="justify" vertical="justify" wrapText="1"/>
    </xf>
    <xf numFmtId="0" fontId="177" fillId="0" borderId="0" xfId="0" applyFont="1" applyAlignment="1">
      <alignment horizontal="justify" vertical="top" wrapText="1"/>
    </xf>
    <xf numFmtId="0" fontId="175" fillId="0" borderId="0" xfId="0" applyFont="1" applyAlignment="1">
      <alignment horizontal="justify" vertical="justify" wrapText="1"/>
    </xf>
    <xf numFmtId="4" fontId="175" fillId="0" borderId="0" xfId="1845" applyNumberFormat="1" applyFont="1" applyFill="1" applyAlignment="1" applyProtection="1">
      <alignment horizontal="justify"/>
      <protection locked="0"/>
    </xf>
    <xf numFmtId="4" fontId="195" fillId="0" borderId="0" xfId="1845" applyNumberFormat="1" applyFont="1" applyFill="1" applyAlignment="1">
      <alignment horizontal="justify"/>
    </xf>
    <xf numFmtId="0" fontId="195" fillId="0" borderId="0" xfId="1845" applyFont="1" applyFill="1" applyAlignment="1">
      <alignment horizontal="justify" wrapText="1"/>
    </xf>
    <xf numFmtId="4" fontId="195" fillId="0" borderId="0" xfId="1845" applyNumberFormat="1" applyFont="1" applyFill="1" applyAlignment="1"/>
    <xf numFmtId="49" fontId="175" fillId="0" borderId="0" xfId="1845" applyNumberFormat="1" applyFont="1" applyFill="1" applyAlignment="1">
      <alignment horizontal="justify" vertical="top"/>
    </xf>
    <xf numFmtId="0" fontId="195" fillId="0" borderId="0" xfId="1845" applyFont="1" applyFill="1" applyAlignment="1">
      <alignment horizontal="left" vertical="top" wrapText="1"/>
    </xf>
    <xf numFmtId="4" fontId="175" fillId="0" borderId="0" xfId="1845" applyNumberFormat="1" applyFont="1" applyFill="1" applyAlignment="1">
      <alignment horizontal="justify" wrapText="1"/>
    </xf>
    <xf numFmtId="0" fontId="175" fillId="0" borderId="0" xfId="1845" applyFont="1" applyFill="1" applyAlignment="1">
      <alignment horizontal="left" vertical="top" wrapText="1"/>
    </xf>
    <xf numFmtId="0" fontId="195" fillId="0" borderId="0" xfId="1845" applyFont="1" applyFill="1" applyAlignment="1">
      <alignment horizontal="left" vertical="top"/>
    </xf>
    <xf numFmtId="0" fontId="178" fillId="0" borderId="0" xfId="1845" applyFont="1" applyFill="1" applyAlignment="1">
      <alignment horizontal="left" vertical="top"/>
    </xf>
    <xf numFmtId="0" fontId="175" fillId="0" borderId="0" xfId="1845" applyNumberFormat="1" applyFont="1" applyFill="1" applyAlignment="1">
      <alignment horizontal="justify" vertical="top" wrapText="1"/>
    </xf>
    <xf numFmtId="49" fontId="175" fillId="0" borderId="0" xfId="1845" applyNumberFormat="1" applyFont="1" applyFill="1" applyAlignment="1">
      <alignment horizontal="justify" vertical="top" wrapText="1"/>
    </xf>
    <xf numFmtId="0" fontId="175" fillId="0" borderId="0" xfId="1845" applyFont="1" applyFill="1" applyAlignment="1"/>
    <xf numFmtId="0" fontId="175" fillId="0" borderId="0" xfId="1845" applyFont="1" applyFill="1" applyAlignment="1">
      <alignment vertical="top" wrapText="1"/>
    </xf>
    <xf numFmtId="0" fontId="175" fillId="0" borderId="0" xfId="1845" applyFont="1" applyFill="1" applyAlignment="1">
      <alignment horizontal="left" vertical="top"/>
    </xf>
    <xf numFmtId="0" fontId="178" fillId="0" borderId="0" xfId="1845" applyFont="1" applyFill="1" applyAlignment="1">
      <alignment horizontal="justify"/>
    </xf>
    <xf numFmtId="0" fontId="175" fillId="0" borderId="0" xfId="1845" applyFont="1" applyFill="1" applyAlignment="1">
      <alignment horizontal="right" vertical="top" wrapText="1"/>
    </xf>
    <xf numFmtId="0" fontId="175" fillId="0" borderId="0" xfId="1845" applyFont="1" applyFill="1" applyAlignment="1">
      <alignment wrapText="1"/>
    </xf>
    <xf numFmtId="0" fontId="180" fillId="0" borderId="0" xfId="1845" applyFont="1" applyFill="1"/>
    <xf numFmtId="0" fontId="183" fillId="0" borderId="0" xfId="1845" applyFont="1" applyFill="1" applyAlignment="1">
      <alignment horizontal="right" vertical="top"/>
    </xf>
    <xf numFmtId="0" fontId="183" fillId="0" borderId="0" xfId="1845" applyFont="1" applyFill="1" applyAlignment="1">
      <alignment vertical="top"/>
    </xf>
    <xf numFmtId="0" fontId="183" fillId="0" borderId="0" xfId="1845" applyFont="1" applyFill="1"/>
    <xf numFmtId="0" fontId="175" fillId="0" borderId="0" xfId="1845" applyFont="1" applyFill="1" applyAlignment="1">
      <alignment horizontal="right" vertical="top"/>
    </xf>
    <xf numFmtId="0" fontId="175" fillId="0" borderId="0" xfId="1845" applyFont="1" applyFill="1" applyAlignment="1">
      <alignment vertical="top"/>
    </xf>
    <xf numFmtId="2" fontId="195" fillId="0" borderId="0" xfId="1845" applyNumberFormat="1" applyFont="1" applyFill="1" applyAlignment="1">
      <alignment horizontal="right"/>
    </xf>
    <xf numFmtId="0" fontId="195" fillId="0" borderId="0" xfId="1845" applyFont="1" applyFill="1" applyAlignment="1">
      <alignment horizontal="justify" vertical="justify" wrapText="1"/>
    </xf>
    <xf numFmtId="0" fontId="175" fillId="0" borderId="0" xfId="1845" applyFont="1" applyFill="1" applyAlignment="1">
      <alignment horizontal="justify" vertical="justify" wrapText="1"/>
    </xf>
    <xf numFmtId="0" fontId="175" fillId="0" borderId="0" xfId="1845" applyFont="1" applyFill="1" applyAlignment="1">
      <alignment horizontal="center" vertical="top"/>
    </xf>
    <xf numFmtId="4" fontId="195" fillId="0" borderId="0" xfId="1845" applyNumberFormat="1" applyFont="1" applyFill="1"/>
    <xf numFmtId="0" fontId="175" fillId="0" borderId="0" xfId="1845" applyFont="1" applyFill="1" applyAlignment="1">
      <alignment horizontal="center"/>
    </xf>
    <xf numFmtId="0" fontId="178" fillId="0" borderId="0" xfId="1845" applyFont="1" applyFill="1" applyAlignment="1">
      <alignment horizontal="justify" vertical="justify" wrapText="1"/>
    </xf>
    <xf numFmtId="0" fontId="178" fillId="0" borderId="0" xfId="1845" applyFont="1" applyFill="1"/>
    <xf numFmtId="0" fontId="195" fillId="0" borderId="0" xfId="1845" applyFont="1" applyFill="1" applyAlignment="1">
      <alignment vertical="top"/>
    </xf>
    <xf numFmtId="0" fontId="178" fillId="0" borderId="0" xfId="1845" applyFont="1" applyFill="1" applyAlignment="1">
      <alignment horizontal="justify" vertical="top" wrapText="1"/>
    </xf>
    <xf numFmtId="4" fontId="175" fillId="0" borderId="0" xfId="1845" applyNumberFormat="1" applyFont="1" applyFill="1" applyAlignment="1">
      <alignment horizontal="justify"/>
    </xf>
    <xf numFmtId="0" fontId="175" fillId="0" borderId="0" xfId="1845" applyFont="1" applyFill="1" applyAlignment="1">
      <alignment horizontal="justify" wrapText="1"/>
    </xf>
    <xf numFmtId="0" fontId="175" fillId="0" borderId="0" xfId="1845" applyFont="1" applyFill="1" applyAlignment="1">
      <alignment horizontal="justify" vertical="top"/>
    </xf>
    <xf numFmtId="4" fontId="175" fillId="0" borderId="0" xfId="1845" applyNumberFormat="1" applyFont="1" applyFill="1" applyAlignment="1"/>
    <xf numFmtId="0" fontId="175" fillId="0" borderId="0" xfId="1845" applyFont="1" applyFill="1" applyAlignment="1">
      <alignment horizontal="left" wrapText="1"/>
    </xf>
    <xf numFmtId="0" fontId="178" fillId="0" borderId="0" xfId="1845" applyFont="1" applyFill="1" applyAlignment="1">
      <alignment horizontal="justify" vertical="top"/>
    </xf>
    <xf numFmtId="4" fontId="175" fillId="0" borderId="0" xfId="1845" applyNumberFormat="1" applyFont="1" applyFill="1" applyAlignment="1">
      <alignment horizontal="justify" vertical="top" wrapText="1"/>
    </xf>
    <xf numFmtId="4" fontId="175" fillId="0" borderId="0" xfId="1845" applyNumberFormat="1" applyFont="1" applyFill="1" applyAlignment="1">
      <alignment horizontal="right" wrapText="1"/>
    </xf>
    <xf numFmtId="4" fontId="195" fillId="0" borderId="0" xfId="1845" applyNumberFormat="1" applyFont="1" applyFill="1" applyAlignment="1">
      <alignment horizontal="justify" vertical="top"/>
    </xf>
    <xf numFmtId="4" fontId="195" fillId="0" borderId="0" xfId="1845" applyNumberFormat="1" applyFont="1" applyFill="1" applyAlignment="1">
      <alignment horizontal="right"/>
    </xf>
    <xf numFmtId="0" fontId="195" fillId="0" borderId="0" xfId="1845" applyFont="1" applyFill="1" applyAlignment="1">
      <alignment horizontal="justify" vertical="top"/>
    </xf>
    <xf numFmtId="4" fontId="195" fillId="0" borderId="0" xfId="1845" applyNumberFormat="1" applyFont="1" applyFill="1" applyAlignment="1">
      <alignment horizontal="justify" vertical="top" wrapText="1"/>
    </xf>
    <xf numFmtId="4" fontId="195" fillId="0" borderId="0" xfId="1845" applyNumberFormat="1" applyFont="1" applyFill="1" applyAlignment="1">
      <alignment horizontal="right" wrapText="1"/>
    </xf>
    <xf numFmtId="0" fontId="195" fillId="0" borderId="0" xfId="1845" applyFont="1" applyFill="1" applyAlignment="1">
      <alignment horizontal="left"/>
    </xf>
    <xf numFmtId="0" fontId="195" fillId="0" borderId="0" xfId="1845" applyFont="1" applyFill="1" applyAlignment="1">
      <alignment horizontal="justify" vertical="top" wrapText="1"/>
    </xf>
    <xf numFmtId="0" fontId="175" fillId="0" borderId="0" xfId="1845" applyFont="1" applyFill="1" applyAlignment="1">
      <alignment horizontal="justify" vertical="top" wrapText="1"/>
    </xf>
    <xf numFmtId="0" fontId="175" fillId="0" borderId="0" xfId="1845" applyFont="1" applyFill="1" applyAlignment="1">
      <alignment horizontal="left"/>
    </xf>
    <xf numFmtId="0" fontId="175" fillId="0" borderId="0" xfId="1845" applyFont="1" applyFill="1" applyAlignment="1">
      <alignment horizontal="justify"/>
    </xf>
    <xf numFmtId="0" fontId="180" fillId="0" borderId="0" xfId="1845" applyFont="1" applyFill="1" applyAlignment="1">
      <alignment vertical="top"/>
    </xf>
    <xf numFmtId="4" fontId="183" fillId="0" borderId="0" xfId="1845" applyNumberFormat="1" applyFont="1" applyFill="1" applyAlignment="1"/>
    <xf numFmtId="0" fontId="183" fillId="0" borderId="0" xfId="1845" applyFont="1" applyFill="1" applyAlignment="1"/>
    <xf numFmtId="4" fontId="183" fillId="0" borderId="0" xfId="1845" applyNumberFormat="1" applyFont="1" applyFill="1" applyAlignment="1">
      <alignment horizontal="right"/>
    </xf>
    <xf numFmtId="0" fontId="183" fillId="0" borderId="0" xfId="1845" applyFont="1" applyFill="1" applyAlignment="1">
      <alignment horizontal="left"/>
    </xf>
    <xf numFmtId="0" fontId="183" fillId="0" borderId="0" xfId="1845" applyFont="1" applyFill="1" applyAlignment="1">
      <alignment horizontal="justify" vertical="top"/>
    </xf>
    <xf numFmtId="0" fontId="178" fillId="0" borderId="0" xfId="1845" applyFont="1" applyFill="1" applyAlignment="1">
      <alignment vertical="top"/>
    </xf>
    <xf numFmtId="2" fontId="175" fillId="0" borderId="0" xfId="1845" applyNumberFormat="1" applyFont="1" applyFill="1" applyAlignment="1">
      <alignment horizontal="right"/>
    </xf>
    <xf numFmtId="4" fontId="175" fillId="0" borderId="0" xfId="1845" applyNumberFormat="1" applyFont="1" applyFill="1" applyAlignment="1">
      <alignment horizontal="right"/>
    </xf>
    <xf numFmtId="2" fontId="175" fillId="0" borderId="0" xfId="1845" applyNumberFormat="1" applyFont="1" applyFill="1" applyAlignment="1">
      <alignment horizontal="left"/>
    </xf>
    <xf numFmtId="2" fontId="195" fillId="0" borderId="0" xfId="1845" applyNumberFormat="1" applyFont="1" applyFill="1" applyAlignment="1">
      <alignment horizontal="justify" vertical="top"/>
    </xf>
    <xf numFmtId="0" fontId="195" fillId="0" borderId="0" xfId="1845" applyFont="1" applyFill="1"/>
    <xf numFmtId="2" fontId="175" fillId="0" borderId="0" xfId="1845" applyNumberFormat="1" applyFont="1" applyFill="1" applyAlignment="1">
      <alignment horizontal="justify" vertical="top"/>
    </xf>
    <xf numFmtId="2" fontId="178" fillId="0" borderId="0" xfId="1845" applyNumberFormat="1" applyFont="1" applyFill="1" applyAlignment="1">
      <alignment horizontal="justify" vertical="top"/>
    </xf>
    <xf numFmtId="0" fontId="185" fillId="0" borderId="0" xfId="0" applyFont="1" applyAlignment="1">
      <alignment horizontal="left" vertical="top"/>
    </xf>
    <xf numFmtId="2" fontId="178" fillId="0" borderId="0" xfId="0" applyNumberFormat="1" applyFont="1" applyFill="1" applyAlignment="1">
      <alignment horizontal="right" vertical="top" wrapText="1"/>
    </xf>
    <xf numFmtId="0" fontId="187" fillId="0" borderId="0" xfId="0" applyFont="1" applyFill="1" applyAlignment="1">
      <alignment horizontal="center" vertical="top" wrapText="1"/>
    </xf>
    <xf numFmtId="0" fontId="185" fillId="0" borderId="0" xfId="0" applyFont="1"/>
    <xf numFmtId="0" fontId="175" fillId="0" borderId="0" xfId="1845" applyFont="1" applyFill="1"/>
    <xf numFmtId="0" fontId="195" fillId="0" borderId="0" xfId="1845" applyFont="1" applyFill="1" applyAlignment="1">
      <alignment horizontal="left" wrapText="1"/>
    </xf>
    <xf numFmtId="2" fontId="0" fillId="0" borderId="0" xfId="0" applyNumberFormat="1" applyAlignment="1">
      <alignment horizontal="justify" vertical="top"/>
    </xf>
    <xf numFmtId="2" fontId="175" fillId="0" borderId="0" xfId="0" applyNumberFormat="1" applyFont="1" applyFill="1" applyAlignment="1">
      <alignment horizontal="justify" vertical="top"/>
    </xf>
    <xf numFmtId="2" fontId="175" fillId="0" borderId="0" xfId="0" applyNumberFormat="1" applyFont="1" applyAlignment="1">
      <alignment horizontal="justify" vertical="top"/>
    </xf>
    <xf numFmtId="2" fontId="175" fillId="0" borderId="0" xfId="0" applyNumberFormat="1" applyFont="1" applyFill="1" applyAlignment="1">
      <alignment horizontal="right" vertical="top"/>
    </xf>
    <xf numFmtId="0" fontId="175" fillId="0" borderId="0" xfId="0" applyFont="1" applyFill="1" applyAlignment="1">
      <alignment horizontal="justify" vertical="top" wrapText="1"/>
    </xf>
    <xf numFmtId="4" fontId="175" fillId="0" borderId="0" xfId="0" applyNumberFormat="1" applyFont="1" applyFill="1" applyAlignment="1"/>
    <xf numFmtId="0" fontId="175" fillId="0" borderId="0" xfId="0" applyFont="1" applyFill="1"/>
    <xf numFmtId="0" fontId="175" fillId="0" borderId="0" xfId="0" applyNumberFormat="1" applyFont="1" applyFill="1" applyAlignment="1">
      <alignment horizontal="justify" vertical="top" wrapText="1"/>
    </xf>
    <xf numFmtId="0" fontId="176" fillId="0" borderId="0" xfId="0" applyFont="1" applyFill="1"/>
    <xf numFmtId="0" fontId="186" fillId="0" borderId="0" xfId="0" applyNumberFormat="1" applyFont="1" applyFill="1" applyAlignment="1">
      <alignment horizontal="justify"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justify"/>
    </xf>
    <xf numFmtId="0" fontId="9" fillId="0" borderId="0" xfId="0" applyFont="1"/>
    <xf numFmtId="4" fontId="186" fillId="0" borderId="0" xfId="0" applyNumberFormat="1" applyFont="1" applyAlignment="1">
      <alignment vertical="top"/>
    </xf>
    <xf numFmtId="0" fontId="184" fillId="0" borderId="2" xfId="0" applyFont="1" applyBorder="1" applyAlignment="1">
      <alignment horizontal="center" vertical="top" wrapText="1"/>
    </xf>
    <xf numFmtId="0" fontId="186" fillId="0" borderId="0" xfId="0" applyFont="1" applyAlignment="1">
      <alignment vertical="top"/>
    </xf>
    <xf numFmtId="0" fontId="186" fillId="0" borderId="0" xfId="0" applyFont="1" applyAlignment="1">
      <alignment vertical="top" wrapText="1"/>
    </xf>
    <xf numFmtId="0" fontId="186" fillId="0" borderId="0" xfId="0" applyFont="1" applyAlignment="1">
      <alignment horizontal="left" vertical="top"/>
    </xf>
    <xf numFmtId="0" fontId="186" fillId="0" borderId="0" xfId="0" applyFont="1" applyAlignment="1">
      <alignment horizontal="justify"/>
    </xf>
    <xf numFmtId="0" fontId="17" fillId="0" borderId="0" xfId="0" applyFont="1"/>
    <xf numFmtId="4" fontId="186" fillId="0" borderId="0" xfId="0" applyNumberFormat="1" applyFont="1" applyAlignment="1" applyProtection="1">
      <alignment vertical="top"/>
      <protection locked="0"/>
    </xf>
    <xf numFmtId="4" fontId="186" fillId="0" borderId="0" xfId="0" applyNumberFormat="1" applyFont="1" applyProtection="1">
      <protection locked="0"/>
    </xf>
    <xf numFmtId="4" fontId="186" fillId="0" borderId="0" xfId="0" applyNumberFormat="1" applyFont="1" applyAlignment="1">
      <alignment horizontal="right"/>
    </xf>
    <xf numFmtId="4" fontId="186" fillId="0" borderId="0" xfId="0" applyNumberFormat="1" applyFont="1" applyAlignment="1" applyProtection="1">
      <alignment horizontal="right"/>
      <protection locked="0"/>
    </xf>
    <xf numFmtId="0" fontId="186" fillId="0" borderId="0" xfId="0" applyFont="1" applyAlignment="1">
      <alignment horizontal="left"/>
    </xf>
    <xf numFmtId="0" fontId="186" fillId="0" borderId="0" xfId="0" applyFont="1"/>
    <xf numFmtId="4" fontId="186" fillId="0" borderId="0" xfId="0" applyNumberFormat="1" applyFont="1" applyAlignment="1">
      <alignment horizontal="right" vertical="center" wrapText="1"/>
    </xf>
    <xf numFmtId="4" fontId="186" fillId="0" borderId="0" xfId="1843" applyNumberFormat="1" applyFont="1" applyFill="1" applyBorder="1" applyAlignment="1" applyProtection="1">
      <alignment horizontal="center" vertical="center" wrapText="1"/>
      <protection locked="0"/>
    </xf>
    <xf numFmtId="0" fontId="186" fillId="0" borderId="0" xfId="0" applyFont="1" applyAlignment="1">
      <alignment horizontal="right" wrapText="1"/>
    </xf>
    <xf numFmtId="0" fontId="186" fillId="0" borderId="0" xfId="0" applyFont="1" applyAlignment="1">
      <alignment horizontal="center" wrapText="1"/>
    </xf>
    <xf numFmtId="4" fontId="186" fillId="0" borderId="0" xfId="1843" applyNumberFormat="1" applyFont="1" applyFill="1" applyAlignment="1">
      <alignment horizontal="right" vertical="center" wrapText="1"/>
    </xf>
    <xf numFmtId="4" fontId="191" fillId="0" borderId="0" xfId="0" applyNumberFormat="1" applyFont="1"/>
    <xf numFmtId="4" fontId="186" fillId="0" borderId="0" xfId="0" applyNumberFormat="1" applyFont="1"/>
    <xf numFmtId="0" fontId="191" fillId="0" borderId="0" xfId="0" applyFont="1" applyAlignment="1">
      <alignment horizontal="right" vertical="top"/>
    </xf>
    <xf numFmtId="4" fontId="186" fillId="0" borderId="0" xfId="0" applyNumberFormat="1" applyFont="1" applyAlignment="1">
      <alignment horizontal="justify" vertical="top" wrapText="1"/>
    </xf>
    <xf numFmtId="0" fontId="186" fillId="0" borderId="0" xfId="0" applyFont="1" applyAlignment="1">
      <alignment horizontal="right" vertical="top" wrapText="1"/>
    </xf>
    <xf numFmtId="2" fontId="187" fillId="0" borderId="0" xfId="0" applyNumberFormat="1" applyFont="1" applyAlignment="1">
      <alignment vertical="top" wrapText="1"/>
    </xf>
    <xf numFmtId="0" fontId="185" fillId="0" borderId="0" xfId="0" applyFont="1" applyAlignment="1">
      <alignment vertical="top"/>
    </xf>
    <xf numFmtId="0" fontId="185" fillId="0" borderId="0" xfId="0" applyFont="1" applyAlignment="1">
      <alignment vertical="top" wrapText="1"/>
    </xf>
    <xf numFmtId="0" fontId="184" fillId="0" borderId="0" xfId="0" applyFont="1" applyAlignment="1">
      <alignment horizontal="justify"/>
    </xf>
    <xf numFmtId="0" fontId="184" fillId="0" borderId="0" xfId="0" applyFont="1" applyAlignment="1">
      <alignment horizontal="center" vertical="top"/>
    </xf>
    <xf numFmtId="0" fontId="178" fillId="0" borderId="0" xfId="1845" applyFont="1" applyFill="1" applyAlignment="1">
      <alignment horizontal="left" vertical="top"/>
    </xf>
    <xf numFmtId="4" fontId="175" fillId="0" borderId="0" xfId="0" applyNumberFormat="1" applyFont="1" applyFill="1" applyProtection="1">
      <protection locked="0"/>
    </xf>
    <xf numFmtId="0" fontId="186" fillId="0" borderId="0" xfId="0" applyFont="1" applyAlignment="1">
      <alignment horizontal="justify" vertical="top"/>
    </xf>
    <xf numFmtId="49" fontId="186" fillId="0" borderId="0" xfId="0" applyNumberFormat="1" applyFont="1" applyAlignment="1">
      <alignment vertical="top"/>
    </xf>
    <xf numFmtId="0" fontId="186" fillId="0" borderId="0" xfId="0" applyFont="1" applyAlignment="1">
      <alignment horizontal="right"/>
    </xf>
    <xf numFmtId="49" fontId="186" fillId="0" borderId="0" xfId="0" applyNumberFormat="1" applyFont="1" applyAlignment="1">
      <alignment horizontal="center" vertical="top"/>
    </xf>
    <xf numFmtId="49" fontId="186" fillId="0" borderId="0" xfId="0" applyNumberFormat="1" applyFont="1" applyAlignment="1">
      <alignment horizontal="right" vertical="top"/>
    </xf>
    <xf numFmtId="4" fontId="186" fillId="0" borderId="0" xfId="0" applyNumberFormat="1" applyFont="1" applyAlignment="1">
      <alignment horizontal="center" vertical="top"/>
    </xf>
    <xf numFmtId="4" fontId="175" fillId="0" borderId="0" xfId="0" applyNumberFormat="1" applyFont="1" applyFill="1" applyAlignment="1">
      <alignment wrapText="1"/>
    </xf>
    <xf numFmtId="4" fontId="175" fillId="0" borderId="3" xfId="0" applyNumberFormat="1" applyFont="1" applyFill="1" applyBorder="1" applyAlignment="1">
      <alignment wrapText="1"/>
    </xf>
    <xf numFmtId="0" fontId="186" fillId="0" borderId="0" xfId="0" applyFont="1" applyAlignment="1">
      <alignment horizontal="justify" vertical="top" wrapText="1"/>
    </xf>
    <xf numFmtId="0" fontId="184" fillId="0" borderId="2" xfId="0" applyFont="1" applyFill="1" applyBorder="1" applyAlignment="1">
      <alignment horizontal="justify" vertical="top" wrapText="1"/>
    </xf>
    <xf numFmtId="0" fontId="194" fillId="0" borderId="0" xfId="0" applyFont="1" applyAlignment="1">
      <alignment horizontal="left" wrapText="1"/>
    </xf>
    <xf numFmtId="4" fontId="185" fillId="0" borderId="0" xfId="0" applyNumberFormat="1" applyFont="1" applyAlignment="1">
      <alignment vertical="top"/>
    </xf>
    <xf numFmtId="4" fontId="177" fillId="0" borderId="0" xfId="0" applyNumberFormat="1" applyFont="1" applyAlignment="1">
      <alignment horizontal="right"/>
    </xf>
    <xf numFmtId="0" fontId="198" fillId="0" borderId="0" xfId="0" applyFont="1" applyFill="1" applyAlignment="1">
      <alignment horizontal="right" vertical="top"/>
    </xf>
    <xf numFmtId="4" fontId="184" fillId="0" borderId="2" xfId="0" applyNumberFormat="1" applyFont="1" applyFill="1" applyBorder="1" applyAlignment="1" applyProtection="1">
      <alignment horizontal="right" vertical="top"/>
      <protection locked="0"/>
    </xf>
    <xf numFmtId="0" fontId="186" fillId="0" borderId="0" xfId="0" applyFont="1" applyFill="1" applyAlignment="1">
      <alignment horizontal="right" vertical="top"/>
    </xf>
    <xf numFmtId="0" fontId="184" fillId="0" borderId="0" xfId="0" applyFont="1" applyFill="1" applyAlignment="1">
      <alignment horizontal="center"/>
    </xf>
    <xf numFmtId="0" fontId="184" fillId="0" borderId="0" xfId="0" applyFont="1" applyFill="1"/>
    <xf numFmtId="0" fontId="198" fillId="0" borderId="0" xfId="0" applyFont="1" applyFill="1" applyAlignment="1">
      <alignment horizontal="justify" vertical="top"/>
    </xf>
    <xf numFmtId="0" fontId="198" fillId="0" borderId="0" xfId="0" applyFont="1" applyFill="1" applyAlignment="1">
      <alignment horizontal="center" vertical="top"/>
    </xf>
    <xf numFmtId="0" fontId="198" fillId="0" borderId="0" xfId="0" applyFont="1" applyFill="1" applyAlignment="1">
      <alignment vertical="top"/>
    </xf>
    <xf numFmtId="4" fontId="186" fillId="0" borderId="0" xfId="0" applyNumberFormat="1" applyFont="1" applyFill="1" applyAlignment="1">
      <alignment horizontal="right" vertical="top"/>
    </xf>
    <xf numFmtId="4" fontId="186" fillId="0" borderId="0" xfId="0" applyNumberFormat="1" applyFont="1" applyAlignment="1">
      <alignment horizontal="right" wrapText="1"/>
    </xf>
    <xf numFmtId="0" fontId="186" fillId="0" borderId="0" xfId="0" applyFont="1" applyFill="1" applyAlignment="1">
      <alignment horizontal="justify" vertical="top"/>
    </xf>
    <xf numFmtId="0" fontId="188" fillId="0" borderId="0" xfId="0" applyFont="1" applyFill="1"/>
    <xf numFmtId="0" fontId="184" fillId="0" borderId="2" xfId="0" applyFont="1" applyFill="1" applyBorder="1" applyAlignment="1">
      <alignment horizontal="center" vertical="top"/>
    </xf>
    <xf numFmtId="0" fontId="186" fillId="0" borderId="0" xfId="0" applyFont="1" applyFill="1" applyAlignment="1">
      <alignment horizontal="center" vertical="top"/>
    </xf>
    <xf numFmtId="4" fontId="186" fillId="0" borderId="3" xfId="0" applyNumberFormat="1" applyFont="1" applyFill="1" applyBorder="1" applyAlignment="1">
      <alignment vertical="top"/>
    </xf>
    <xf numFmtId="0" fontId="184" fillId="0" borderId="0" xfId="0" applyFont="1" applyFill="1" applyAlignment="1">
      <alignment horizontal="justify" vertical="top"/>
    </xf>
    <xf numFmtId="4" fontId="185" fillId="0" borderId="0" xfId="0" applyNumberFormat="1" applyFont="1" applyFill="1" applyAlignment="1">
      <alignment horizontal="right"/>
    </xf>
    <xf numFmtId="4" fontId="186" fillId="0" borderId="0" xfId="0" applyNumberFormat="1" applyFont="1" applyFill="1" applyAlignment="1">
      <alignment horizontal="right" wrapText="1"/>
    </xf>
    <xf numFmtId="4" fontId="186" fillId="0" borderId="0" xfId="0" applyNumberFormat="1" applyFont="1" applyAlignment="1">
      <alignment horizontal="right" vertical="top"/>
    </xf>
    <xf numFmtId="4" fontId="186" fillId="0" borderId="0" xfId="0" applyNumberFormat="1" applyFont="1" applyAlignment="1">
      <alignment horizontal="justify" vertical="top"/>
    </xf>
    <xf numFmtId="2" fontId="186" fillId="0" borderId="0" xfId="0" applyNumberFormat="1" applyFont="1" applyAlignment="1">
      <alignment horizontal="left"/>
    </xf>
    <xf numFmtId="0" fontId="184" fillId="0" borderId="2" xfId="0" applyFont="1" applyFill="1" applyBorder="1" applyAlignment="1">
      <alignment vertical="top"/>
    </xf>
    <xf numFmtId="4" fontId="184" fillId="0" borderId="2" xfId="0" applyNumberFormat="1" applyFont="1" applyFill="1" applyBorder="1" applyAlignment="1">
      <alignment horizontal="right"/>
    </xf>
    <xf numFmtId="4" fontId="184" fillId="0" borderId="2" xfId="0" applyNumberFormat="1" applyFont="1" applyFill="1" applyBorder="1" applyProtection="1">
      <protection locked="0"/>
    </xf>
    <xf numFmtId="2" fontId="200" fillId="0" borderId="0" xfId="0" applyNumberFormat="1" applyFont="1" applyFill="1" applyBorder="1" applyAlignment="1">
      <alignment horizontal="center"/>
    </xf>
    <xf numFmtId="2" fontId="199" fillId="0" borderId="0" xfId="0" applyNumberFormat="1" applyFont="1" applyFill="1" applyBorder="1" applyAlignment="1">
      <alignment horizontal="center"/>
    </xf>
    <xf numFmtId="2" fontId="200" fillId="0" borderId="0" xfId="0" applyNumberFormat="1" applyFont="1" applyFill="1" applyBorder="1" applyAlignment="1">
      <alignment horizontal="left"/>
    </xf>
    <xf numFmtId="2" fontId="199" fillId="0" borderId="0" xfId="0" applyNumberFormat="1" applyFont="1" applyFill="1" applyBorder="1" applyAlignment="1">
      <alignment horizontal="justify" vertical="top"/>
    </xf>
    <xf numFmtId="2" fontId="200" fillId="0" borderId="0" xfId="0" applyNumberFormat="1" applyFont="1" applyFill="1" applyBorder="1" applyAlignment="1">
      <alignment horizontal="justify" vertical="top" wrapText="1"/>
    </xf>
    <xf numFmtId="2" fontId="199" fillId="0" borderId="0" xfId="0" applyNumberFormat="1" applyFont="1" applyFill="1" applyBorder="1" applyAlignment="1">
      <alignment horizontal="center" vertical="top"/>
    </xf>
    <xf numFmtId="2" fontId="200" fillId="0" borderId="0" xfId="0" applyNumberFormat="1" applyFont="1" applyFill="1" applyBorder="1" applyAlignment="1">
      <alignment horizontal="justify" vertical="top"/>
    </xf>
    <xf numFmtId="166" fontId="200" fillId="0" borderId="0" xfId="0" applyNumberFormat="1" applyFont="1" applyFill="1" applyBorder="1" applyAlignment="1">
      <alignment horizontal="center" vertical="center"/>
    </xf>
    <xf numFmtId="43" fontId="201" fillId="0" borderId="0" xfId="1614" applyFont="1" applyFill="1" applyBorder="1" applyAlignment="1">
      <alignment horizontal="center"/>
    </xf>
    <xf numFmtId="2" fontId="199" fillId="85" borderId="0" xfId="0" applyNumberFormat="1" applyFont="1" applyFill="1" applyBorder="1" applyAlignment="1">
      <alignment horizontal="center" vertical="top"/>
    </xf>
    <xf numFmtId="2" fontId="199" fillId="0" borderId="0" xfId="0" applyNumberFormat="1" applyFont="1" applyFill="1" applyBorder="1" applyAlignment="1">
      <alignment horizontal="left" vertical="top"/>
    </xf>
    <xf numFmtId="0" fontId="200" fillId="0" borderId="0" xfId="0" applyFont="1" applyFill="1" applyBorder="1" applyAlignment="1">
      <alignment vertical="top"/>
    </xf>
    <xf numFmtId="0" fontId="200" fillId="0" borderId="0" xfId="0" applyFont="1" applyFill="1" applyBorder="1" applyAlignment="1">
      <alignment horizontal="justify"/>
    </xf>
    <xf numFmtId="0" fontId="200" fillId="0" borderId="0" xfId="0" applyFont="1" applyFill="1" applyBorder="1"/>
    <xf numFmtId="0" fontId="199" fillId="0" borderId="0" xfId="0" applyFont="1" applyFill="1" applyBorder="1" applyAlignment="1">
      <alignment horizontal="right" vertical="top"/>
    </xf>
    <xf numFmtId="0" fontId="199" fillId="0" borderId="0" xfId="0" applyFont="1" applyFill="1" applyBorder="1" applyAlignment="1">
      <alignment horizontal="right"/>
    </xf>
    <xf numFmtId="0" fontId="200" fillId="0" borderId="0" xfId="0" applyFont="1" applyFill="1" applyBorder="1" applyAlignment="1">
      <alignment horizontal="justify" vertical="top"/>
    </xf>
    <xf numFmtId="0" fontId="200" fillId="0" borderId="0" xfId="0" applyFont="1" applyFill="1" applyBorder="1" applyAlignment="1">
      <alignment horizontal="left" vertical="top"/>
    </xf>
    <xf numFmtId="2" fontId="200" fillId="86" borderId="0" xfId="0" applyNumberFormat="1" applyFont="1" applyFill="1" applyBorder="1" applyAlignment="1">
      <alignment horizontal="justify" vertical="top"/>
    </xf>
    <xf numFmtId="166" fontId="200" fillId="86" borderId="0" xfId="0" applyNumberFormat="1" applyFont="1" applyFill="1" applyBorder="1" applyAlignment="1">
      <alignment horizontal="center" vertical="center"/>
    </xf>
    <xf numFmtId="2" fontId="200" fillId="0" borderId="0" xfId="0" applyNumberFormat="1" applyFont="1" applyFill="1" applyBorder="1" applyAlignment="1">
      <alignment horizontal="right" vertical="top"/>
    </xf>
    <xf numFmtId="2" fontId="199" fillId="87" borderId="0" xfId="0" applyNumberFormat="1" applyFont="1" applyFill="1" applyBorder="1" applyAlignment="1">
      <alignment horizontal="center" vertical="top"/>
    </xf>
    <xf numFmtId="43" fontId="201" fillId="87" borderId="0" xfId="1614" applyFont="1" applyFill="1" applyBorder="1" applyAlignment="1">
      <alignment horizontal="center"/>
    </xf>
    <xf numFmtId="2" fontId="200" fillId="88" borderId="0" xfId="0" applyNumberFormat="1" applyFont="1" applyFill="1" applyBorder="1" applyAlignment="1">
      <alignment horizontal="justify" vertical="top"/>
    </xf>
    <xf numFmtId="166" fontId="200" fillId="88" borderId="0" xfId="0" applyNumberFormat="1" applyFont="1" applyFill="1" applyBorder="1" applyAlignment="1">
      <alignment horizontal="center" vertical="center"/>
    </xf>
    <xf numFmtId="0" fontId="199" fillId="0" borderId="0" xfId="0" applyFont="1" applyFill="1" applyBorder="1" applyAlignment="1">
      <alignment horizontal="left" vertical="top"/>
    </xf>
    <xf numFmtId="0" fontId="199" fillId="0" borderId="0" xfId="0" applyFont="1" applyFill="1" applyBorder="1" applyAlignment="1">
      <alignment horizontal="center" vertical="top" wrapText="1"/>
    </xf>
    <xf numFmtId="4" fontId="200" fillId="0" borderId="0" xfId="0" applyNumberFormat="1" applyFont="1" applyFill="1" applyBorder="1" applyAlignment="1" applyProtection="1">
      <alignment horizontal="center" vertical="center"/>
      <protection locked="0"/>
    </xf>
    <xf numFmtId="2" fontId="199" fillId="0" borderId="0" xfId="0" applyNumberFormat="1" applyFont="1" applyFill="1" applyBorder="1" applyAlignment="1">
      <alignment horizontal="right" vertical="top"/>
    </xf>
    <xf numFmtId="2" fontId="200" fillId="90" borderId="0" xfId="0" applyNumberFormat="1" applyFont="1" applyFill="1" applyBorder="1" applyAlignment="1">
      <alignment horizontal="justify" vertical="center"/>
    </xf>
    <xf numFmtId="166" fontId="200" fillId="90" borderId="0" xfId="0" applyNumberFormat="1" applyFont="1" applyFill="1" applyBorder="1" applyAlignment="1">
      <alignment horizontal="center" vertical="center"/>
    </xf>
    <xf numFmtId="166" fontId="200" fillId="91" borderId="0" xfId="0" applyNumberFormat="1" applyFont="1" applyFill="1" applyBorder="1" applyAlignment="1">
      <alignment horizontal="center" vertical="center"/>
    </xf>
    <xf numFmtId="2" fontId="199" fillId="86" borderId="0" xfId="0" applyNumberFormat="1" applyFont="1" applyFill="1" applyBorder="1" applyAlignment="1">
      <alignment horizontal="justify" vertical="top"/>
    </xf>
    <xf numFmtId="2" fontId="199" fillId="0" borderId="0" xfId="0" applyNumberFormat="1" applyFont="1" applyFill="1" applyBorder="1" applyAlignment="1">
      <alignment horizontal="justify" vertical="center"/>
    </xf>
    <xf numFmtId="2" fontId="199" fillId="91" borderId="0" xfId="0" applyNumberFormat="1" applyFont="1" applyFill="1" applyBorder="1" applyAlignment="1">
      <alignment horizontal="justify" vertical="top"/>
    </xf>
    <xf numFmtId="2" fontId="186" fillId="0" borderId="0" xfId="0" applyNumberFormat="1" applyFont="1" applyFill="1" applyAlignment="1" applyProtection="1">
      <alignment horizontal="justify" vertical="top"/>
      <protection locked="0"/>
    </xf>
    <xf numFmtId="4" fontId="175" fillId="0" borderId="0" xfId="0" applyNumberFormat="1" applyFont="1" applyFill="1" applyBorder="1" applyAlignment="1" applyProtection="1">
      <alignment horizontal="right"/>
      <protection locked="0"/>
    </xf>
    <xf numFmtId="2" fontId="175" fillId="0" borderId="0" xfId="0" applyNumberFormat="1" applyFont="1" applyFill="1" applyAlignment="1" applyProtection="1">
      <alignment horizontal="right"/>
      <protection locked="0"/>
    </xf>
    <xf numFmtId="43" fontId="175" fillId="0" borderId="0" xfId="1614" applyFont="1" applyFill="1" applyAlignment="1" applyProtection="1">
      <alignment horizontal="right" wrapText="1"/>
      <protection locked="0"/>
    </xf>
    <xf numFmtId="4" fontId="177" fillId="0" borderId="0" xfId="0" applyNumberFormat="1" applyFont="1" applyAlignment="1" applyProtection="1">
      <alignment horizontal="right"/>
      <protection locked="0"/>
    </xf>
    <xf numFmtId="0" fontId="175" fillId="0" borderId="0" xfId="0" applyFont="1" applyAlignment="1" applyProtection="1">
      <alignment horizontal="right"/>
      <protection locked="0"/>
    </xf>
    <xf numFmtId="0" fontId="175" fillId="0" borderId="0" xfId="0" applyFont="1" applyAlignment="1" applyProtection="1">
      <alignment horizontal="justify" vertical="top" wrapText="1"/>
      <protection locked="0"/>
    </xf>
    <xf numFmtId="0" fontId="186" fillId="0" borderId="0" xfId="0" applyNumberFormat="1" applyFont="1" applyFill="1" applyAlignment="1" applyProtection="1">
      <alignment horizontal="justify" vertical="top" wrapText="1"/>
      <protection locked="0"/>
    </xf>
    <xf numFmtId="2" fontId="186" fillId="0" borderId="0" xfId="0" applyNumberFormat="1" applyFont="1" applyAlignment="1" applyProtection="1">
      <alignment horizontal="justify" vertical="top"/>
      <protection locked="0"/>
    </xf>
    <xf numFmtId="4" fontId="186" fillId="0" borderId="0" xfId="0" applyNumberFormat="1" applyFont="1" applyFill="1" applyBorder="1" applyAlignment="1" applyProtection="1">
      <alignment vertical="top"/>
      <protection locked="0"/>
    </xf>
    <xf numFmtId="0" fontId="185" fillId="0" borderId="0" xfId="0" applyFont="1" applyFill="1" applyBorder="1" applyAlignment="1" applyProtection="1">
      <alignment horizontal="left" vertical="top" wrapText="1"/>
      <protection locked="0"/>
    </xf>
    <xf numFmtId="4" fontId="186" fillId="0" borderId="0" xfId="0" applyNumberFormat="1" applyFont="1" applyAlignment="1" applyProtection="1">
      <alignment horizontal="right" wrapText="1"/>
      <protection locked="0"/>
    </xf>
    <xf numFmtId="2" fontId="186" fillId="0" borderId="0" xfId="0" applyNumberFormat="1" applyFont="1" applyAlignment="1" applyProtection="1">
      <alignment horizontal="right"/>
      <protection locked="0"/>
    </xf>
    <xf numFmtId="167" fontId="181" fillId="0" borderId="0" xfId="0" applyNumberFormat="1" applyFont="1" applyProtection="1">
      <protection locked="0"/>
    </xf>
    <xf numFmtId="4" fontId="175" fillId="0" borderId="0" xfId="0" applyNumberFormat="1" applyFont="1" applyAlignment="1" applyProtection="1">
      <alignment horizontal="right"/>
      <protection locked="0"/>
    </xf>
    <xf numFmtId="4" fontId="175" fillId="0" borderId="3" xfId="0" applyNumberFormat="1" applyFont="1" applyBorder="1" applyAlignment="1" applyProtection="1">
      <alignment wrapText="1"/>
      <protection locked="0"/>
    </xf>
    <xf numFmtId="49" fontId="175" fillId="0" borderId="3" xfId="0" applyNumberFormat="1" applyFont="1" applyBorder="1" applyAlignment="1" applyProtection="1">
      <alignment horizontal="left" vertical="top"/>
      <protection locked="0"/>
    </xf>
    <xf numFmtId="0" fontId="177" fillId="0" borderId="0" xfId="0" applyFont="1" applyProtection="1">
      <protection locked="0"/>
    </xf>
    <xf numFmtId="2" fontId="203" fillId="0" borderId="0" xfId="0" applyNumberFormat="1" applyFont="1" applyFill="1" applyAlignment="1">
      <alignment horizontal="justify" vertical="top"/>
    </xf>
    <xf numFmtId="0" fontId="186" fillId="0" borderId="0" xfId="0" applyFont="1" applyAlignment="1">
      <alignment horizontal="justify" vertical="top" wrapText="1"/>
    </xf>
    <xf numFmtId="0" fontId="186" fillId="0" borderId="0" xfId="0" applyFont="1" applyAlignment="1">
      <alignment horizontal="justify" vertical="top" wrapText="1"/>
    </xf>
    <xf numFmtId="0" fontId="0" fillId="0" borderId="0" xfId="0" applyAlignment="1">
      <alignment horizontal="justify" vertical="top" wrapText="1"/>
    </xf>
    <xf numFmtId="0" fontId="176" fillId="0" borderId="2" xfId="0" applyFont="1" applyBorder="1" applyAlignment="1">
      <alignment vertical="top"/>
    </xf>
    <xf numFmtId="0" fontId="176" fillId="0" borderId="2" xfId="0" applyFont="1" applyBorder="1" applyAlignment="1">
      <alignment wrapText="1"/>
    </xf>
    <xf numFmtId="2" fontId="200" fillId="86" borderId="0" xfId="0" applyNumberFormat="1" applyFont="1" applyFill="1" applyBorder="1" applyAlignment="1">
      <alignment horizontal="left" vertical="top"/>
    </xf>
    <xf numFmtId="0" fontId="178" fillId="0" borderId="0" xfId="1845" applyFont="1" applyFill="1"/>
    <xf numFmtId="2" fontId="186" fillId="0" borderId="0" xfId="0" applyNumberFormat="1" applyFont="1" applyAlignment="1" applyProtection="1">
      <alignment horizontal="right" vertical="top"/>
      <protection locked="0"/>
    </xf>
    <xf numFmtId="0" fontId="186" fillId="0" borderId="0" xfId="0" applyFont="1" applyAlignment="1" applyProtection="1">
      <alignment horizontal="justify" vertical="top" wrapText="1"/>
      <protection locked="0"/>
    </xf>
    <xf numFmtId="4" fontId="186" fillId="0" borderId="0" xfId="0" applyNumberFormat="1" applyFont="1" applyAlignment="1" applyProtection="1">
      <alignment horizontal="justify" vertical="top" wrapText="1"/>
      <protection locked="0"/>
    </xf>
    <xf numFmtId="4" fontId="186" fillId="0" borderId="0" xfId="1" applyNumberFormat="1" applyFont="1" applyAlignment="1">
      <alignment horizontal="justify" vertical="top" wrapText="1"/>
    </xf>
    <xf numFmtId="4" fontId="186" fillId="0" borderId="3" xfId="0" applyNumberFormat="1" applyFont="1" applyBorder="1" applyAlignment="1" applyProtection="1">
      <alignment vertical="top"/>
      <protection locked="0"/>
    </xf>
    <xf numFmtId="4" fontId="184" fillId="0" borderId="2" xfId="0" applyNumberFormat="1" applyFont="1" applyBorder="1" applyAlignment="1">
      <alignment vertical="top" wrapText="1"/>
    </xf>
    <xf numFmtId="4" fontId="184" fillId="0" borderId="2" xfId="0" applyNumberFormat="1" applyFont="1" applyBorder="1" applyAlignment="1">
      <alignment vertical="top"/>
    </xf>
    <xf numFmtId="210" fontId="176" fillId="0" borderId="0" xfId="0" applyNumberFormat="1" applyFont="1" applyFill="1" applyAlignment="1">
      <alignment horizontal="center" vertical="top" wrapText="1"/>
    </xf>
    <xf numFmtId="204" fontId="176" fillId="0" borderId="0" xfId="0" applyNumberFormat="1" applyFont="1" applyAlignment="1">
      <alignment horizontal="center" vertical="top" wrapText="1"/>
    </xf>
    <xf numFmtId="212" fontId="184" fillId="0" borderId="0" xfId="0" applyNumberFormat="1" applyFont="1" applyFill="1" applyAlignment="1">
      <alignment horizontal="center" vertical="top" wrapText="1"/>
    </xf>
    <xf numFmtId="213" fontId="184" fillId="0" borderId="0" xfId="0" applyNumberFormat="1" applyFont="1" applyFill="1" applyAlignment="1">
      <alignment horizontal="center" vertical="top" wrapText="1"/>
    </xf>
    <xf numFmtId="214" fontId="184" fillId="0" borderId="0" xfId="0" applyNumberFormat="1" applyFont="1" applyAlignment="1">
      <alignment horizontal="center" vertical="top" wrapText="1"/>
    </xf>
    <xf numFmtId="215" fontId="184" fillId="0" borderId="0" xfId="0" applyNumberFormat="1" applyFont="1" applyAlignment="1">
      <alignment horizontal="center" vertical="top" wrapText="1"/>
    </xf>
    <xf numFmtId="216" fontId="176" fillId="0" borderId="0" xfId="0" applyNumberFormat="1" applyFont="1" applyAlignment="1">
      <alignment horizontal="center" vertical="top" wrapText="1"/>
    </xf>
    <xf numFmtId="217" fontId="176" fillId="0" borderId="0" xfId="0" applyNumberFormat="1" applyFont="1" applyAlignment="1">
      <alignment horizontal="center" vertical="top" wrapText="1"/>
    </xf>
    <xf numFmtId="218" fontId="176" fillId="0" borderId="0" xfId="0" applyNumberFormat="1" applyFont="1" applyAlignment="1">
      <alignment horizontal="center" vertical="top" wrapText="1"/>
    </xf>
    <xf numFmtId="205" fontId="176" fillId="0" borderId="0" xfId="0" applyNumberFormat="1" applyFont="1" applyAlignment="1">
      <alignment horizontal="center" vertical="top" wrapText="1"/>
    </xf>
    <xf numFmtId="214" fontId="184" fillId="0" borderId="0" xfId="0" applyNumberFormat="1" applyFont="1" applyFill="1" applyAlignment="1">
      <alignment horizontal="center" vertical="top" wrapText="1"/>
    </xf>
    <xf numFmtId="0" fontId="175" fillId="0" borderId="0" xfId="0" applyFont="1"/>
    <xf numFmtId="2" fontId="175" fillId="0" borderId="0" xfId="0" applyNumberFormat="1" applyFont="1" applyFill="1" applyAlignment="1">
      <alignment horizontal="justify" vertical="top"/>
    </xf>
    <xf numFmtId="4" fontId="175" fillId="0" borderId="0" xfId="0" applyNumberFormat="1" applyFont="1" applyFill="1" applyAlignment="1"/>
    <xf numFmtId="4" fontId="175" fillId="0" borderId="0" xfId="0" applyNumberFormat="1" applyFont="1" applyFill="1" applyAlignment="1" applyProtection="1">
      <protection locked="0"/>
    </xf>
    <xf numFmtId="0" fontId="175" fillId="0" borderId="0" xfId="0" applyFont="1" applyAlignment="1">
      <alignment horizontal="justify" vertical="top" wrapText="1"/>
    </xf>
    <xf numFmtId="4" fontId="175" fillId="0" borderId="0" xfId="0" applyNumberFormat="1" applyFont="1" applyFill="1" applyAlignment="1">
      <alignment horizontal="right"/>
    </xf>
    <xf numFmtId="0" fontId="186" fillId="0" borderId="0" xfId="0" applyFont="1" applyAlignment="1">
      <alignment horizontal="justify" vertical="top" wrapText="1"/>
    </xf>
    <xf numFmtId="2" fontId="186" fillId="0" borderId="0" xfId="0" applyNumberFormat="1" applyFont="1" applyFill="1" applyAlignment="1">
      <alignment horizontal="justify" vertical="top"/>
    </xf>
    <xf numFmtId="0" fontId="175" fillId="0" borderId="0" xfId="1845" applyNumberFormat="1" applyFont="1" applyFill="1" applyAlignment="1">
      <alignment horizontal="justify" vertical="top" wrapText="1"/>
    </xf>
    <xf numFmtId="0" fontId="186" fillId="0" borderId="0" xfId="0" applyFont="1" applyBorder="1" applyAlignment="1">
      <alignment horizontal="left" vertical="top" wrapText="1"/>
    </xf>
    <xf numFmtId="0" fontId="216" fillId="0" borderId="0" xfId="0" applyFont="1" applyFill="1"/>
    <xf numFmtId="0" fontId="186" fillId="0" borderId="0" xfId="0" applyFont="1" applyAlignment="1">
      <alignment wrapText="1"/>
    </xf>
    <xf numFmtId="0" fontId="186" fillId="0" borderId="0" xfId="0" applyFont="1" applyAlignment="1">
      <alignment horizontal="justify" wrapText="1"/>
    </xf>
    <xf numFmtId="0" fontId="191" fillId="0" borderId="0" xfId="0" applyFont="1" applyAlignment="1">
      <alignment horizontal="left"/>
    </xf>
    <xf numFmtId="216" fontId="178" fillId="0" borderId="0" xfId="0" applyNumberFormat="1" applyFont="1" applyAlignment="1">
      <alignment horizontal="center" vertical="top" wrapText="1"/>
    </xf>
    <xf numFmtId="167" fontId="175" fillId="0" borderId="0" xfId="0" applyNumberFormat="1" applyFont="1"/>
    <xf numFmtId="43" fontId="175" fillId="0" borderId="0" xfId="1614" applyFont="1" applyFill="1" applyAlignment="1" applyProtection="1">
      <alignment horizontal="right"/>
      <protection locked="0"/>
    </xf>
    <xf numFmtId="0" fontId="186" fillId="0" borderId="0" xfId="0" applyFont="1" applyAlignment="1">
      <alignment horizontal="justify" vertical="top" wrapText="1"/>
    </xf>
    <xf numFmtId="0" fontId="175" fillId="0" borderId="0" xfId="1603" applyFont="1" applyAlignment="1">
      <alignment vertical="top" wrapText="1"/>
    </xf>
    <xf numFmtId="4" fontId="186" fillId="0" borderId="0" xfId="0" quotePrefix="1" applyNumberFormat="1" applyFont="1" applyAlignment="1">
      <alignment horizontal="left" wrapText="1"/>
    </xf>
    <xf numFmtId="0" fontId="186" fillId="0" borderId="0" xfId="0" quotePrefix="1" applyFont="1" applyAlignment="1">
      <alignment horizontal="justify" vertical="top" wrapText="1"/>
    </xf>
    <xf numFmtId="0" fontId="184" fillId="0" borderId="2" xfId="0" applyFont="1" applyBorder="1" applyAlignment="1">
      <alignment horizontal="justify" vertical="top"/>
    </xf>
    <xf numFmtId="0" fontId="186" fillId="0" borderId="0" xfId="0" applyFont="1" applyAlignment="1">
      <alignment horizontal="justify" vertical="top" wrapText="1"/>
    </xf>
    <xf numFmtId="202" fontId="176" fillId="0" borderId="0" xfId="0" applyNumberFormat="1" applyFont="1" applyAlignment="1">
      <alignment horizontal="center" vertical="top" wrapText="1"/>
    </xf>
    <xf numFmtId="4" fontId="175" fillId="0" borderId="0" xfId="0" applyNumberFormat="1" applyFont="1" applyAlignment="1">
      <alignment horizontal="justify" vertical="top"/>
    </xf>
    <xf numFmtId="202" fontId="175" fillId="0" borderId="0" xfId="0" applyNumberFormat="1" applyFont="1" applyAlignment="1">
      <alignment horizontal="justify" vertical="top"/>
    </xf>
    <xf numFmtId="2" fontId="175" fillId="0" borderId="0" xfId="0" quotePrefix="1" applyNumberFormat="1" applyFont="1" applyAlignment="1">
      <alignment horizontal="justify" vertical="top"/>
    </xf>
    <xf numFmtId="202" fontId="177" fillId="0" borderId="0" xfId="0" applyNumberFormat="1" applyFont="1" applyAlignment="1">
      <alignment horizontal="center" vertical="top"/>
    </xf>
    <xf numFmtId="4" fontId="182" fillId="0" borderId="0" xfId="0" applyNumberFormat="1" applyFont="1" applyFill="1" applyBorder="1" applyAlignment="1" applyProtection="1">
      <alignment horizontal="right"/>
      <protection locked="0"/>
    </xf>
    <xf numFmtId="4" fontId="182" fillId="0" borderId="0" xfId="0" applyNumberFormat="1" applyFont="1" applyFill="1" applyAlignment="1">
      <alignment horizontal="right"/>
    </xf>
    <xf numFmtId="202" fontId="182" fillId="0" borderId="0" xfId="0" applyNumberFormat="1" applyFont="1" applyFill="1" applyAlignment="1">
      <alignment horizontal="justify" vertical="top"/>
    </xf>
    <xf numFmtId="2" fontId="182" fillId="0" borderId="0" xfId="0" applyNumberFormat="1" applyFont="1" applyFill="1" applyAlignment="1">
      <alignment horizontal="left"/>
    </xf>
    <xf numFmtId="4" fontId="182" fillId="0" borderId="0" xfId="0" applyNumberFormat="1" applyFont="1" applyFill="1" applyAlignment="1"/>
    <xf numFmtId="4" fontId="182" fillId="0" borderId="0" xfId="0" quotePrefix="1" applyNumberFormat="1" applyFont="1" applyFill="1" applyAlignment="1">
      <alignment horizontal="left"/>
    </xf>
    <xf numFmtId="202" fontId="175" fillId="0" borderId="0" xfId="0" applyNumberFormat="1" applyFont="1" applyAlignment="1">
      <alignment horizontal="left" vertical="top"/>
    </xf>
    <xf numFmtId="202" fontId="175" fillId="0" borderId="0" xfId="0" applyNumberFormat="1" applyFont="1" applyAlignment="1">
      <alignment horizontal="center" vertical="top"/>
    </xf>
    <xf numFmtId="219" fontId="176" fillId="0" borderId="0" xfId="0" applyNumberFormat="1" applyFont="1" applyAlignment="1">
      <alignment horizontal="center" vertical="top" wrapText="1"/>
    </xf>
    <xf numFmtId="4" fontId="175" fillId="0" borderId="0" xfId="0" applyNumberFormat="1" applyFont="1" applyFill="1" applyAlignment="1" applyProtection="1"/>
    <xf numFmtId="0" fontId="177" fillId="0" borderId="2" xfId="0" applyFont="1" applyBorder="1" applyProtection="1">
      <protection locked="0"/>
    </xf>
    <xf numFmtId="2" fontId="175" fillId="0" borderId="0" xfId="0" applyNumberFormat="1" applyFont="1" applyFill="1" applyAlignment="1" applyProtection="1">
      <alignment horizontal="justify" vertical="top"/>
    </xf>
    <xf numFmtId="2" fontId="175" fillId="0" borderId="0" xfId="0" applyNumberFormat="1" applyFont="1" applyFill="1" applyAlignment="1" applyProtection="1">
      <alignment horizontal="right" vertical="top"/>
    </xf>
    <xf numFmtId="0" fontId="177" fillId="0" borderId="0" xfId="0" applyFont="1" applyAlignment="1" applyProtection="1">
      <alignment horizontal="center" vertical="top"/>
    </xf>
    <xf numFmtId="0" fontId="177" fillId="0" borderId="0" xfId="0" applyFont="1" applyAlignment="1" applyProtection="1">
      <alignment horizontal="justify" vertical="justify" wrapText="1"/>
    </xf>
    <xf numFmtId="0" fontId="177" fillId="0" borderId="0" xfId="0" applyFont="1" applyAlignment="1" applyProtection="1">
      <alignment horizontal="center"/>
    </xf>
    <xf numFmtId="2" fontId="177" fillId="0" borderId="0" xfId="0" applyNumberFormat="1" applyFont="1" applyAlignment="1" applyProtection="1">
      <alignment horizontal="right"/>
    </xf>
    <xf numFmtId="211" fontId="176" fillId="0" borderId="0" xfId="0" applyNumberFormat="1" applyFont="1" applyAlignment="1" applyProtection="1">
      <alignment horizontal="center" vertical="top" wrapText="1"/>
    </xf>
    <xf numFmtId="0" fontId="186" fillId="0" borderId="0" xfId="0" applyFont="1" applyFill="1" applyAlignment="1" applyProtection="1">
      <alignment horizontal="justify" vertical="top" wrapText="1"/>
    </xf>
    <xf numFmtId="0" fontId="175" fillId="0" borderId="0" xfId="0" applyFont="1" applyAlignment="1" applyProtection="1">
      <alignment horizontal="justify" wrapText="1"/>
    </xf>
    <xf numFmtId="4" fontId="175" fillId="0" borderId="0" xfId="0" applyNumberFormat="1" applyFont="1" applyProtection="1"/>
    <xf numFmtId="211" fontId="178" fillId="0" borderId="0" xfId="0" applyNumberFormat="1" applyFont="1" applyAlignment="1" applyProtection="1">
      <alignment horizontal="center" vertical="top" wrapText="1"/>
    </xf>
    <xf numFmtId="0" fontId="175" fillId="0" borderId="0" xfId="0" applyFont="1" applyFill="1" applyAlignment="1" applyProtection="1">
      <alignment horizontal="justify" vertical="top" wrapText="1"/>
    </xf>
    <xf numFmtId="4" fontId="175" fillId="0" borderId="0" xfId="0" applyNumberFormat="1" applyFont="1" applyFill="1" applyProtection="1"/>
    <xf numFmtId="0" fontId="175" fillId="0" borderId="0" xfId="0" applyFont="1" applyFill="1" applyAlignment="1" applyProtection="1">
      <alignment horizontal="justify" wrapText="1"/>
    </xf>
    <xf numFmtId="2" fontId="177" fillId="0" borderId="0" xfId="0" applyNumberFormat="1" applyFont="1" applyFill="1" applyAlignment="1" applyProtection="1">
      <alignment horizontal="right"/>
    </xf>
    <xf numFmtId="0" fontId="175" fillId="0" borderId="0" xfId="0" quotePrefix="1" applyFont="1" applyAlignment="1" applyProtection="1">
      <alignment horizontal="justify" vertical="top" wrapText="1"/>
    </xf>
    <xf numFmtId="0" fontId="175" fillId="0" borderId="0" xfId="0" applyFont="1" applyAlignment="1" applyProtection="1">
      <alignment horizontal="justify" vertical="top" wrapText="1"/>
    </xf>
    <xf numFmtId="0" fontId="179" fillId="0" borderId="0" xfId="0" applyFont="1" applyAlignment="1" applyProtection="1">
      <alignment wrapText="1"/>
    </xf>
    <xf numFmtId="0" fontId="180" fillId="0" borderId="0" xfId="0" applyFont="1" applyProtection="1"/>
    <xf numFmtId="0" fontId="175" fillId="0" borderId="0" xfId="0" applyFont="1" applyAlignment="1" applyProtection="1"/>
    <xf numFmtId="0" fontId="175" fillId="0" borderId="0" xfId="0" applyFont="1" applyFill="1" applyAlignment="1" applyProtection="1"/>
    <xf numFmtId="0" fontId="175" fillId="0" borderId="0" xfId="0" applyFont="1" applyProtection="1"/>
    <xf numFmtId="4" fontId="175" fillId="0" borderId="3" xfId="0" applyNumberFormat="1" applyFont="1" applyBorder="1" applyAlignment="1" applyProtection="1">
      <alignment horizontal="right"/>
    </xf>
    <xf numFmtId="49" fontId="176" fillId="0" borderId="2" xfId="0" applyNumberFormat="1" applyFont="1" applyBorder="1" applyAlignment="1" applyProtection="1">
      <alignment horizontal="center" vertical="top"/>
    </xf>
    <xf numFmtId="0" fontId="176" fillId="0" borderId="2" xfId="0" applyFont="1" applyBorder="1" applyAlignment="1" applyProtection="1">
      <alignment horizontal="left" vertical="top"/>
    </xf>
    <xf numFmtId="0" fontId="176" fillId="0" borderId="2" xfId="0" applyFont="1" applyBorder="1" applyAlignment="1" applyProtection="1">
      <alignment horizontal="right"/>
    </xf>
    <xf numFmtId="4" fontId="175" fillId="0" borderId="0" xfId="0" applyNumberFormat="1" applyFont="1" applyAlignment="1" applyProtection="1">
      <alignment horizontal="right"/>
    </xf>
    <xf numFmtId="0" fontId="175" fillId="0" borderId="0" xfId="0" applyFont="1" applyAlignment="1" applyProtection="1">
      <alignment horizontal="right"/>
    </xf>
    <xf numFmtId="4" fontId="176" fillId="0" borderId="2" xfId="0" applyNumberFormat="1" applyFont="1" applyBorder="1" applyProtection="1"/>
    <xf numFmtId="214" fontId="187" fillId="0" borderId="0" xfId="0" applyNumberFormat="1" applyFont="1" applyAlignment="1">
      <alignment horizontal="center" vertical="top" wrapText="1"/>
    </xf>
    <xf numFmtId="0" fontId="175" fillId="0" borderId="0" xfId="1603" applyFont="1" applyAlignment="1">
      <alignment horizontal="center" wrapText="1"/>
    </xf>
    <xf numFmtId="1" fontId="182" fillId="0" borderId="0" xfId="1603" applyNumberFormat="1" applyFont="1" applyAlignment="1">
      <alignment horizontal="right" wrapText="1"/>
    </xf>
    <xf numFmtId="4" fontId="186" fillId="0" borderId="0" xfId="3272" applyNumberFormat="1" applyFont="1" applyFill="1" applyBorder="1" applyAlignment="1" applyProtection="1">
      <alignment horizontal="center" vertical="center" wrapText="1" readingOrder="1"/>
      <protection locked="0"/>
    </xf>
    <xf numFmtId="4" fontId="175" fillId="0" borderId="0" xfId="3272" applyNumberFormat="1" applyFont="1" applyFill="1" applyAlignment="1">
      <alignment horizontal="center" vertical="center" wrapText="1"/>
    </xf>
    <xf numFmtId="1" fontId="175" fillId="0" borderId="0" xfId="1603" applyNumberFormat="1" applyFont="1" applyAlignment="1">
      <alignment horizontal="right" wrapText="1"/>
    </xf>
    <xf numFmtId="0" fontId="194" fillId="0" borderId="0" xfId="0" applyFont="1" applyAlignment="1">
      <alignment wrapText="1"/>
    </xf>
    <xf numFmtId="0" fontId="175" fillId="0" borderId="0" xfId="1603" applyFont="1" applyAlignment="1">
      <alignment horizontal="left" wrapText="1"/>
    </xf>
    <xf numFmtId="0" fontId="175" fillId="0" borderId="0" xfId="0" applyFont="1" applyAlignment="1">
      <alignment horizontal="left" vertical="center" wrapText="1"/>
    </xf>
    <xf numFmtId="212" fontId="184" fillId="0" borderId="0" xfId="0" applyNumberFormat="1" applyFont="1" applyAlignment="1">
      <alignment horizontal="center" vertical="top" wrapText="1"/>
    </xf>
    <xf numFmtId="212" fontId="187" fillId="0" borderId="0" xfId="0" applyNumberFormat="1" applyFont="1" applyAlignment="1">
      <alignment horizontal="center" vertical="top" wrapText="1"/>
    </xf>
    <xf numFmtId="0" fontId="186" fillId="0" borderId="0" xfId="0" applyFont="1" applyAlignment="1">
      <alignment horizontal="left" vertical="top" wrapText="1"/>
    </xf>
    <xf numFmtId="4" fontId="186" fillId="0" borderId="0" xfId="0" applyNumberFormat="1" applyFont="1" applyAlignment="1">
      <alignment horizontal="right" vertical="top" wrapText="1"/>
    </xf>
    <xf numFmtId="167" fontId="186" fillId="0" borderId="0" xfId="0" applyNumberFormat="1" applyFont="1" applyAlignment="1" applyProtection="1">
      <alignment vertical="top"/>
      <protection locked="0"/>
    </xf>
    <xf numFmtId="167" fontId="186" fillId="0" borderId="0" xfId="0" applyNumberFormat="1" applyFont="1" applyAlignment="1">
      <alignment vertical="top"/>
    </xf>
    <xf numFmtId="0" fontId="177" fillId="0" borderId="0" xfId="0" applyFont="1" applyAlignment="1">
      <alignment horizontal="justify" vertical="top"/>
    </xf>
    <xf numFmtId="2" fontId="200" fillId="90" borderId="0" xfId="0" applyNumberFormat="1" applyFont="1" applyFill="1" applyBorder="1" applyAlignment="1">
      <alignment horizontal="left" vertical="center"/>
    </xf>
    <xf numFmtId="2" fontId="200" fillId="0" borderId="0" xfId="0" applyNumberFormat="1" applyFont="1" applyFill="1" applyBorder="1" applyAlignment="1">
      <alignment horizontal="left" vertical="center"/>
    </xf>
    <xf numFmtId="2" fontId="200" fillId="91" borderId="0" xfId="0" applyNumberFormat="1" applyFont="1" applyFill="1" applyBorder="1" applyAlignment="1">
      <alignment horizontal="left" vertical="center"/>
    </xf>
    <xf numFmtId="2" fontId="202" fillId="0" borderId="0" xfId="0" applyNumberFormat="1" applyFont="1" applyFill="1" applyBorder="1" applyAlignment="1">
      <alignment horizontal="center"/>
    </xf>
    <xf numFmtId="2" fontId="200" fillId="85" borderId="0" xfId="0" applyNumberFormat="1" applyFont="1" applyFill="1" applyBorder="1" applyAlignment="1">
      <alignment horizontal="justify" vertical="top" wrapText="1"/>
    </xf>
    <xf numFmtId="2" fontId="200" fillId="87" borderId="0" xfId="0" applyNumberFormat="1" applyFont="1" applyFill="1" applyBorder="1" applyAlignment="1">
      <alignment horizontal="justify" vertical="top" wrapText="1"/>
    </xf>
    <xf numFmtId="2" fontId="200" fillId="88" borderId="0" xfId="0" applyNumberFormat="1" applyFont="1" applyFill="1" applyBorder="1" applyAlignment="1">
      <alignment horizontal="justify" vertical="top"/>
    </xf>
    <xf numFmtId="2" fontId="200" fillId="86" borderId="0" xfId="0" applyNumberFormat="1" applyFont="1" applyFill="1" applyBorder="1" applyAlignment="1">
      <alignment horizontal="left" vertical="top"/>
    </xf>
    <xf numFmtId="0" fontId="175" fillId="0" borderId="0" xfId="1845" applyFont="1" applyFill="1" applyAlignment="1">
      <alignment horizontal="justify" vertical="top"/>
    </xf>
    <xf numFmtId="0" fontId="195" fillId="0" borderId="0" xfId="1845" applyFont="1" applyFill="1" applyAlignment="1">
      <alignment horizontal="justify" vertical="top"/>
    </xf>
    <xf numFmtId="0" fontId="175" fillId="0" borderId="0" xfId="1845" applyFont="1" applyFill="1" applyAlignment="1">
      <alignment horizontal="justify" vertical="top" wrapText="1"/>
    </xf>
    <xf numFmtId="0" fontId="195" fillId="0" borderId="0" xfId="1845" applyFont="1" applyFill="1" applyAlignment="1">
      <alignment horizontal="justify" vertical="top" wrapText="1"/>
    </xf>
    <xf numFmtId="0" fontId="178" fillId="0" borderId="0" xfId="1845" applyFont="1" applyFill="1" applyAlignment="1">
      <alignment horizontal="justify" vertical="top" wrapText="1"/>
    </xf>
    <xf numFmtId="0" fontId="175" fillId="0" borderId="0" xfId="1845" quotePrefix="1" applyFont="1" applyFill="1" applyAlignment="1">
      <alignment horizontal="justify" vertical="top"/>
    </xf>
    <xf numFmtId="0" fontId="175" fillId="0" borderId="0" xfId="1845" applyFont="1" applyFill="1" applyAlignment="1">
      <alignment horizontal="left" vertical="top" wrapText="1"/>
    </xf>
    <xf numFmtId="0" fontId="175" fillId="0" borderId="0" xfId="1845" applyNumberFormat="1" applyFont="1" applyFill="1" applyAlignment="1">
      <alignment horizontal="justify" vertical="top" wrapText="1"/>
    </xf>
    <xf numFmtId="49" fontId="175" fillId="0" borderId="0" xfId="1845" applyNumberFormat="1" applyFont="1" applyFill="1" applyAlignment="1">
      <alignment horizontal="justify" vertical="top" wrapText="1"/>
    </xf>
    <xf numFmtId="0" fontId="178" fillId="0" borderId="0" xfId="1845" applyFont="1" applyFill="1" applyAlignment="1">
      <alignment vertical="top"/>
    </xf>
    <xf numFmtId="0" fontId="178" fillId="0" borderId="0" xfId="1845" applyFont="1" applyFill="1" applyAlignment="1">
      <alignment horizontal="left" vertical="top"/>
    </xf>
    <xf numFmtId="0" fontId="186" fillId="0" borderId="0" xfId="0" applyFont="1" applyAlignment="1">
      <alignment horizontal="justify" vertical="top" wrapText="1"/>
    </xf>
    <xf numFmtId="0" fontId="186" fillId="0" borderId="0" xfId="0" applyFont="1" applyBorder="1" applyAlignment="1">
      <alignment horizontal="left" vertical="top" wrapText="1"/>
    </xf>
    <xf numFmtId="0" fontId="175" fillId="0" borderId="0" xfId="1845" quotePrefix="1" applyFont="1" applyFill="1" applyAlignment="1">
      <alignment horizontal="left" vertical="top" wrapText="1"/>
    </xf>
    <xf numFmtId="0" fontId="195" fillId="0" borderId="0" xfId="1845" applyFont="1" applyFill="1"/>
    <xf numFmtId="0" fontId="175" fillId="0" borderId="0" xfId="1845" applyFont="1" applyFill="1"/>
    <xf numFmtId="0" fontId="195" fillId="0" borderId="0" xfId="1845" applyFont="1" applyFill="1" applyAlignment="1">
      <alignment horizontal="left" vertical="top"/>
    </xf>
    <xf numFmtId="0" fontId="175" fillId="0" borderId="0" xfId="1845" applyFont="1" applyFill="1" applyAlignment="1">
      <alignment horizontal="left" vertical="top"/>
    </xf>
    <xf numFmtId="0" fontId="195" fillId="0" borderId="0" xfId="1845" applyFont="1" applyFill="1" applyAlignment="1">
      <alignment horizontal="left" vertical="top" wrapText="1"/>
    </xf>
    <xf numFmtId="0" fontId="178" fillId="0" borderId="0" xfId="1845" applyFont="1" applyFill="1"/>
    <xf numFmtId="0" fontId="195" fillId="0" borderId="0" xfId="1845" applyFont="1" applyFill="1" applyAlignment="1">
      <alignment horizontal="justify" vertical="justify" wrapText="1"/>
    </xf>
    <xf numFmtId="0" fontId="175" fillId="0" borderId="0" xfId="1845" applyFont="1" applyFill="1" applyBorder="1" applyAlignment="1">
      <alignment horizontal="justify" vertical="top" wrapText="1"/>
    </xf>
    <xf numFmtId="0" fontId="178" fillId="0" borderId="0" xfId="1845" applyFont="1" applyFill="1" applyAlignment="1">
      <alignment horizontal="justify"/>
    </xf>
    <xf numFmtId="0" fontId="175" fillId="0" borderId="0" xfId="1845" applyFont="1" applyFill="1" applyAlignment="1">
      <alignment horizontal="justify"/>
    </xf>
    <xf numFmtId="49" fontId="178" fillId="0" borderId="0" xfId="1845" applyNumberFormat="1" applyFont="1" applyFill="1" applyAlignment="1">
      <alignment horizontal="justify" vertical="top"/>
    </xf>
    <xf numFmtId="2" fontId="187" fillId="0" borderId="0" xfId="0" applyNumberFormat="1" applyFont="1" applyFill="1" applyAlignment="1">
      <alignment horizontal="left" vertical="top" wrapText="1"/>
    </xf>
    <xf numFmtId="2" fontId="19" fillId="0" borderId="0" xfId="0" applyNumberFormat="1" applyFont="1" applyFill="1" applyAlignment="1">
      <alignment horizontal="left"/>
    </xf>
    <xf numFmtId="2" fontId="178" fillId="0" borderId="0" xfId="0" applyNumberFormat="1" applyFont="1" applyFill="1" applyAlignment="1">
      <alignment horizontal="left" vertical="top" wrapText="1"/>
    </xf>
    <xf numFmtId="2" fontId="178" fillId="0" borderId="0" xfId="0" applyNumberFormat="1" applyFont="1" applyAlignment="1">
      <alignment horizontal="left" vertical="top" wrapText="1"/>
    </xf>
    <xf numFmtId="0" fontId="184" fillId="0" borderId="2" xfId="0" applyFont="1" applyFill="1" applyBorder="1" applyAlignment="1">
      <alignment horizontal="justify" vertical="top" wrapText="1"/>
    </xf>
    <xf numFmtId="2" fontId="187" fillId="0" borderId="0" xfId="0" applyNumberFormat="1" applyFont="1" applyAlignment="1">
      <alignment horizontal="left" vertical="top" wrapText="1"/>
    </xf>
    <xf numFmtId="0" fontId="184" fillId="0" borderId="2" xfId="0" applyFont="1" applyBorder="1" applyAlignment="1">
      <alignment horizontal="justify" vertical="top" wrapText="1"/>
    </xf>
    <xf numFmtId="0" fontId="176" fillId="0" borderId="0" xfId="0" applyFont="1" applyAlignment="1">
      <alignment horizontal="left" vertical="top"/>
    </xf>
    <xf numFmtId="0" fontId="176" fillId="0" borderId="2" xfId="0" applyFont="1" applyBorder="1" applyAlignment="1">
      <alignment horizontal="justify" vertical="top"/>
    </xf>
  </cellXfs>
  <cellStyles count="3273">
    <cellStyle name="_dvorana sisak novo-PONUDA ELEKTRO " xfId="10" xr:uid="{00000000-0005-0000-0000-000000000000}"/>
    <cellStyle name="_HOTEL LONE" xfId="9" xr:uid="{00000000-0005-0000-0000-000001000000}"/>
    <cellStyle name="_jablan" xfId="11" xr:uid="{00000000-0005-0000-0000-000002000000}"/>
    <cellStyle name="_MAPA 6 - TROŠKOVNIK ELEKTRO RADOVA" xfId="12" xr:uid="{00000000-0005-0000-0000-000003000000}"/>
    <cellStyle name="_STAMBENI DIO" xfId="13" xr:uid="{00000000-0005-0000-0000-000004000000}"/>
    <cellStyle name="_STAMBENI DIO_2009_06_03_tender_politin_PARCELACIJA - S formom" xfId="14" xr:uid="{00000000-0005-0000-0000-000005000000}"/>
    <cellStyle name="_STAMBENI DIO_D Strojarski radovi - Parentino Residence" xfId="15" xr:uid="{00000000-0005-0000-0000-000006000000}"/>
    <cellStyle name="_troškovnik" xfId="16" xr:uid="{00000000-0005-0000-0000-000007000000}"/>
    <cellStyle name="_troškovnik_2009_06_02_tender_jezevac_PARCELACIJA  -s formom" xfId="17" xr:uid="{00000000-0005-0000-0000-000008000000}"/>
    <cellStyle name="_troškovnik_2009_06_03_tender_politin_PARCELACIJA - S formom" xfId="18" xr:uid="{00000000-0005-0000-0000-000009000000}"/>
    <cellStyle name="_troškovnik_D Strojarski radovi - Parentino Residence" xfId="19" xr:uid="{00000000-0005-0000-0000-00000A000000}"/>
    <cellStyle name="00000" xfId="20" xr:uid="{00000000-0005-0000-0000-00000B000000}"/>
    <cellStyle name="1-dodano" xfId="21" xr:uid="{00000000-0005-0000-0000-00000C000000}"/>
    <cellStyle name="20% - Accent1" xfId="22" xr:uid="{00000000-0005-0000-0000-00000D000000}"/>
    <cellStyle name="20% - Accent1 2" xfId="23" xr:uid="{00000000-0005-0000-0000-00000E000000}"/>
    <cellStyle name="20% - Accent1 2 2" xfId="2287" xr:uid="{76F816FE-9219-49F1-9D7D-3A7D2FC5A78C}"/>
    <cellStyle name="20% - Accent1 2 3" xfId="2286" xr:uid="{B7B749D3-61AB-4626-B77F-4002D55DC7C1}"/>
    <cellStyle name="20% - Accent1 3" xfId="24" xr:uid="{00000000-0005-0000-0000-00000F000000}"/>
    <cellStyle name="20% - Accent1 3 2" xfId="25" xr:uid="{00000000-0005-0000-0000-000010000000}"/>
    <cellStyle name="20% - Accent1 3 3" xfId="2288" xr:uid="{701C7E48-979F-4D54-BC3D-158B3D72EAA1}"/>
    <cellStyle name="20% - Accent1 4" xfId="26" xr:uid="{00000000-0005-0000-0000-000011000000}"/>
    <cellStyle name="20% - Accent1 5" xfId="27" xr:uid="{00000000-0005-0000-0000-000012000000}"/>
    <cellStyle name="20% - Accent1 6" xfId="28" xr:uid="{00000000-0005-0000-0000-000013000000}"/>
    <cellStyle name="20% - Accent2" xfId="29" xr:uid="{00000000-0005-0000-0000-000014000000}"/>
    <cellStyle name="20% - Accent2 2" xfId="30" xr:uid="{00000000-0005-0000-0000-000015000000}"/>
    <cellStyle name="20% - Accent2 2 2" xfId="2290" xr:uid="{807597BA-363E-4E60-A233-8FA4EAEE4475}"/>
    <cellStyle name="20% - Accent2 2 3" xfId="2289" xr:uid="{96A23B3F-4AA3-4279-B23D-0AA0CAAA5733}"/>
    <cellStyle name="20% - Accent2 3" xfId="31" xr:uid="{00000000-0005-0000-0000-000016000000}"/>
    <cellStyle name="20% - Accent2 3 2" xfId="32" xr:uid="{00000000-0005-0000-0000-000017000000}"/>
    <cellStyle name="20% - Accent2 3 3" xfId="2291" xr:uid="{5E84FE5C-1B97-4F44-B978-195AFE3A0F79}"/>
    <cellStyle name="20% - Accent2 4" xfId="33" xr:uid="{00000000-0005-0000-0000-000018000000}"/>
    <cellStyle name="20% - Accent2 5" xfId="34" xr:uid="{00000000-0005-0000-0000-000019000000}"/>
    <cellStyle name="20% - Accent2 6" xfId="35" xr:uid="{00000000-0005-0000-0000-00001A000000}"/>
    <cellStyle name="20% - Accent3" xfId="36" xr:uid="{00000000-0005-0000-0000-00001B000000}"/>
    <cellStyle name="20% - Accent3 2" xfId="37" xr:uid="{00000000-0005-0000-0000-00001C000000}"/>
    <cellStyle name="20% - Accent3 2 2" xfId="2293" xr:uid="{7D8CE48E-DBA2-41A8-84F7-0AE4EB517469}"/>
    <cellStyle name="20% - Accent3 2 3" xfId="2292" xr:uid="{3CD38C8F-57D1-48D9-984E-6F3E6B3DACE7}"/>
    <cellStyle name="20% - Accent3 3" xfId="38" xr:uid="{00000000-0005-0000-0000-00001D000000}"/>
    <cellStyle name="20% - Accent3 3 2" xfId="39" xr:uid="{00000000-0005-0000-0000-00001E000000}"/>
    <cellStyle name="20% - Accent3 4" xfId="40" xr:uid="{00000000-0005-0000-0000-00001F000000}"/>
    <cellStyle name="20% - Accent3 5" xfId="41" xr:uid="{00000000-0005-0000-0000-000020000000}"/>
    <cellStyle name="20% - Accent3 6" xfId="42" xr:uid="{00000000-0005-0000-0000-000021000000}"/>
    <cellStyle name="20% - Accent4" xfId="43" xr:uid="{00000000-0005-0000-0000-000022000000}"/>
    <cellStyle name="20% - Accent4 2" xfId="44" xr:uid="{00000000-0005-0000-0000-000023000000}"/>
    <cellStyle name="20% - Accent4 2 2" xfId="2295" xr:uid="{B2760810-3A95-4D91-A878-59C00047CC88}"/>
    <cellStyle name="20% - Accent4 2 3" xfId="2294" xr:uid="{458C623A-D529-4FF3-870E-E99BE4D70442}"/>
    <cellStyle name="20% - Accent4 3" xfId="45" xr:uid="{00000000-0005-0000-0000-000024000000}"/>
    <cellStyle name="20% - Accent4 3 2" xfId="46" xr:uid="{00000000-0005-0000-0000-000025000000}"/>
    <cellStyle name="20% - Accent4 3 3" xfId="2296" xr:uid="{4E076CD1-60B3-4120-B145-3CE247539BC3}"/>
    <cellStyle name="20% - Accent4 4" xfId="47" xr:uid="{00000000-0005-0000-0000-000026000000}"/>
    <cellStyle name="20% - Accent4 5" xfId="48" xr:uid="{00000000-0005-0000-0000-000027000000}"/>
    <cellStyle name="20% - Accent4 6" xfId="49" xr:uid="{00000000-0005-0000-0000-000028000000}"/>
    <cellStyle name="20% - Accent5" xfId="50" xr:uid="{00000000-0005-0000-0000-000029000000}"/>
    <cellStyle name="20% - Accent5 2" xfId="51" xr:uid="{00000000-0005-0000-0000-00002A000000}"/>
    <cellStyle name="20% - Accent5 2 2" xfId="2297" xr:uid="{7BD371F5-A449-419A-B6AD-551BBDA0A602}"/>
    <cellStyle name="20% - Accent5 3" xfId="52" xr:uid="{00000000-0005-0000-0000-00002B000000}"/>
    <cellStyle name="20% - Accent5 3 2" xfId="53" xr:uid="{00000000-0005-0000-0000-00002C000000}"/>
    <cellStyle name="20% - Accent5 4" xfId="54" xr:uid="{00000000-0005-0000-0000-00002D000000}"/>
    <cellStyle name="20% - Accent5 5" xfId="55" xr:uid="{00000000-0005-0000-0000-00002E000000}"/>
    <cellStyle name="20% - Accent5 6" xfId="56" xr:uid="{00000000-0005-0000-0000-00002F000000}"/>
    <cellStyle name="20% - Accent6" xfId="57" xr:uid="{00000000-0005-0000-0000-000030000000}"/>
    <cellStyle name="20% - Accent6 2" xfId="58" xr:uid="{00000000-0005-0000-0000-000031000000}"/>
    <cellStyle name="20% - Accent6 2 2" xfId="2298" xr:uid="{358A63C3-B490-432F-B8AC-4F370E376796}"/>
    <cellStyle name="20% - Accent6 3" xfId="59" xr:uid="{00000000-0005-0000-0000-000032000000}"/>
    <cellStyle name="20% - Accent6 3 2" xfId="60" xr:uid="{00000000-0005-0000-0000-000033000000}"/>
    <cellStyle name="20% - Accent6 3 3" xfId="2299" xr:uid="{EC3D220B-DB40-4758-8944-54758BEBBAE6}"/>
    <cellStyle name="20% - Accent6 4" xfId="61" xr:uid="{00000000-0005-0000-0000-000034000000}"/>
    <cellStyle name="20% - Accent6 5" xfId="62" xr:uid="{00000000-0005-0000-0000-000035000000}"/>
    <cellStyle name="20% - Accent6 6" xfId="63" xr:uid="{00000000-0005-0000-0000-000036000000}"/>
    <cellStyle name="20% - Akzent1" xfId="64" xr:uid="{00000000-0005-0000-0000-000037000000}"/>
    <cellStyle name="20% - Akzent2" xfId="65" xr:uid="{00000000-0005-0000-0000-000038000000}"/>
    <cellStyle name="20% - Akzent3" xfId="66" xr:uid="{00000000-0005-0000-0000-000039000000}"/>
    <cellStyle name="20% - Akzent4" xfId="67" xr:uid="{00000000-0005-0000-0000-00003A000000}"/>
    <cellStyle name="20% - Akzent5" xfId="68" xr:uid="{00000000-0005-0000-0000-00003B000000}"/>
    <cellStyle name="20% - Akzent6" xfId="69" xr:uid="{00000000-0005-0000-0000-00003C000000}"/>
    <cellStyle name="20% - Isticanje1 2" xfId="70" xr:uid="{00000000-0005-0000-0000-00003D000000}"/>
    <cellStyle name="20% - Isticanje1 2 2" xfId="71" xr:uid="{00000000-0005-0000-0000-00003E000000}"/>
    <cellStyle name="20% - Isticanje1 3" xfId="72" xr:uid="{00000000-0005-0000-0000-00003F000000}"/>
    <cellStyle name="20% - Isticanje2 2" xfId="73" xr:uid="{00000000-0005-0000-0000-000040000000}"/>
    <cellStyle name="20% - Isticanje2 2 2" xfId="74" xr:uid="{00000000-0005-0000-0000-000041000000}"/>
    <cellStyle name="20% - Isticanje2 3" xfId="75" xr:uid="{00000000-0005-0000-0000-000042000000}"/>
    <cellStyle name="20% - Isticanje3 2" xfId="76" xr:uid="{00000000-0005-0000-0000-000043000000}"/>
    <cellStyle name="20% - Isticanje3 2 2" xfId="77" xr:uid="{00000000-0005-0000-0000-000044000000}"/>
    <cellStyle name="20% - Isticanje3 3" xfId="78" xr:uid="{00000000-0005-0000-0000-000045000000}"/>
    <cellStyle name="20% - Isticanje4 2" xfId="79" xr:uid="{00000000-0005-0000-0000-000046000000}"/>
    <cellStyle name="20% - Isticanje4 2 2" xfId="80" xr:uid="{00000000-0005-0000-0000-000047000000}"/>
    <cellStyle name="20% - Isticanje4 3" xfId="81" xr:uid="{00000000-0005-0000-0000-000048000000}"/>
    <cellStyle name="20% - Isticanje5 2" xfId="82" xr:uid="{00000000-0005-0000-0000-000049000000}"/>
    <cellStyle name="20% - Isticanje5 2 2" xfId="83" xr:uid="{00000000-0005-0000-0000-00004A000000}"/>
    <cellStyle name="20% - Isticanje5 3" xfId="84" xr:uid="{00000000-0005-0000-0000-00004B000000}"/>
    <cellStyle name="20% - Isticanje6 2" xfId="85" xr:uid="{00000000-0005-0000-0000-00004C000000}"/>
    <cellStyle name="20% - Isticanje6 2 2" xfId="86" xr:uid="{00000000-0005-0000-0000-00004D000000}"/>
    <cellStyle name="20% - Isticanje6 3" xfId="87" xr:uid="{00000000-0005-0000-0000-00004E000000}"/>
    <cellStyle name="2-izmjena" xfId="88" xr:uid="{00000000-0005-0000-0000-00004F000000}"/>
    <cellStyle name="3-pitanje" xfId="89" xr:uid="{00000000-0005-0000-0000-000050000000}"/>
    <cellStyle name="40% - Accent1" xfId="90" xr:uid="{00000000-0005-0000-0000-000051000000}"/>
    <cellStyle name="40% - Accent1 2" xfId="91" xr:uid="{00000000-0005-0000-0000-000052000000}"/>
    <cellStyle name="40% - Accent1 2 2" xfId="2301" xr:uid="{FEF7B16E-FC35-403F-AF50-94DFF62195E2}"/>
    <cellStyle name="40% - Accent1 2 3" xfId="2300" xr:uid="{044D84A8-2CE6-4C49-8955-82B1134E0E4B}"/>
    <cellStyle name="40% - Accent1 3" xfId="92" xr:uid="{00000000-0005-0000-0000-000053000000}"/>
    <cellStyle name="40% - Accent1 3 2" xfId="93" xr:uid="{00000000-0005-0000-0000-000054000000}"/>
    <cellStyle name="40% - Accent1 3 3" xfId="2302" xr:uid="{C1B9498A-C003-48B8-997E-AB04F5AB9CB3}"/>
    <cellStyle name="40% - Accent1 4" xfId="94" xr:uid="{00000000-0005-0000-0000-000055000000}"/>
    <cellStyle name="40% - Accent1 5" xfId="95" xr:uid="{00000000-0005-0000-0000-000056000000}"/>
    <cellStyle name="40% - Accent1 6" xfId="96" xr:uid="{00000000-0005-0000-0000-000057000000}"/>
    <cellStyle name="40% - Accent2" xfId="97" xr:uid="{00000000-0005-0000-0000-000058000000}"/>
    <cellStyle name="40% - Accent2 2" xfId="98" xr:uid="{00000000-0005-0000-0000-000059000000}"/>
    <cellStyle name="40% - Accent2 2 2" xfId="2303" xr:uid="{B33194C7-A1FB-435F-9A74-350D8A155B47}"/>
    <cellStyle name="40% - Accent2 3" xfId="99" xr:uid="{00000000-0005-0000-0000-00005A000000}"/>
    <cellStyle name="40% - Accent2 3 2" xfId="100" xr:uid="{00000000-0005-0000-0000-00005B000000}"/>
    <cellStyle name="40% - Accent2 4" xfId="101" xr:uid="{00000000-0005-0000-0000-00005C000000}"/>
    <cellStyle name="40% - Accent2 5" xfId="102" xr:uid="{00000000-0005-0000-0000-00005D000000}"/>
    <cellStyle name="40% - Accent2 6" xfId="103" xr:uid="{00000000-0005-0000-0000-00005E000000}"/>
    <cellStyle name="40% - Accent3" xfId="104" xr:uid="{00000000-0005-0000-0000-00005F000000}"/>
    <cellStyle name="40% - Accent3 2" xfId="105" xr:uid="{00000000-0005-0000-0000-000060000000}"/>
    <cellStyle name="40% - Accent3 2 2" xfId="2305" xr:uid="{DDC9B9D1-ECA5-4303-93BA-FDCC9D055268}"/>
    <cellStyle name="40% - Accent3 2 3" xfId="2304" xr:uid="{3AF4974D-D736-435F-9501-E09F3B771310}"/>
    <cellStyle name="40% - Accent3 3" xfId="106" xr:uid="{00000000-0005-0000-0000-000061000000}"/>
    <cellStyle name="40% - Accent3 3 2" xfId="107" xr:uid="{00000000-0005-0000-0000-000062000000}"/>
    <cellStyle name="40% - Accent3 4" xfId="108" xr:uid="{00000000-0005-0000-0000-000063000000}"/>
    <cellStyle name="40% - Accent3 5" xfId="109" xr:uid="{00000000-0005-0000-0000-000064000000}"/>
    <cellStyle name="40% - Accent3 6" xfId="110" xr:uid="{00000000-0005-0000-0000-000065000000}"/>
    <cellStyle name="40% - Accent4" xfId="111" xr:uid="{00000000-0005-0000-0000-000066000000}"/>
    <cellStyle name="40% - Accent4 2" xfId="112" xr:uid="{00000000-0005-0000-0000-000067000000}"/>
    <cellStyle name="40% - Accent4 2 2" xfId="2307" xr:uid="{101AC0BB-0DB4-40D7-A3B3-6AB48314EEE5}"/>
    <cellStyle name="40% - Accent4 2 3" xfId="2306" xr:uid="{C0918224-F742-46EA-B1A7-781A8ACE234E}"/>
    <cellStyle name="40% - Accent4 3" xfId="113" xr:uid="{00000000-0005-0000-0000-000068000000}"/>
    <cellStyle name="40% - Accent4 3 2" xfId="114" xr:uid="{00000000-0005-0000-0000-000069000000}"/>
    <cellStyle name="40% - Accent4 3 3" xfId="2308" xr:uid="{881E4856-D710-44FA-8A90-1ACB70733C15}"/>
    <cellStyle name="40% - Accent4 4" xfId="115" xr:uid="{00000000-0005-0000-0000-00006A000000}"/>
    <cellStyle name="40% - Accent4 5" xfId="116" xr:uid="{00000000-0005-0000-0000-00006B000000}"/>
    <cellStyle name="40% - Accent4 6" xfId="117" xr:uid="{00000000-0005-0000-0000-00006C000000}"/>
    <cellStyle name="40% - Accent5" xfId="118" xr:uid="{00000000-0005-0000-0000-00006D000000}"/>
    <cellStyle name="40% - Accent5 2" xfId="119" xr:uid="{00000000-0005-0000-0000-00006E000000}"/>
    <cellStyle name="40% - Accent5 2 2" xfId="2309" xr:uid="{50365557-4F1D-4475-8569-B837E21B30B1}"/>
    <cellStyle name="40% - Accent5 3" xfId="120" xr:uid="{00000000-0005-0000-0000-00006F000000}"/>
    <cellStyle name="40% - Accent5 3 2" xfId="121" xr:uid="{00000000-0005-0000-0000-000070000000}"/>
    <cellStyle name="40% - Accent5 3 3" xfId="2310" xr:uid="{63FF5431-5D87-49B5-AED9-FD877871DFCF}"/>
    <cellStyle name="40% - Accent5 4" xfId="122" xr:uid="{00000000-0005-0000-0000-000071000000}"/>
    <cellStyle name="40% - Accent5 5" xfId="123" xr:uid="{00000000-0005-0000-0000-000072000000}"/>
    <cellStyle name="40% - Accent5 6" xfId="124" xr:uid="{00000000-0005-0000-0000-000073000000}"/>
    <cellStyle name="40% - Accent6" xfId="125" xr:uid="{00000000-0005-0000-0000-000074000000}"/>
    <cellStyle name="40% - Accent6 2" xfId="126" xr:uid="{00000000-0005-0000-0000-000075000000}"/>
    <cellStyle name="40% - Accent6 2 2" xfId="2312" xr:uid="{65C1F9E3-C037-4739-9F1A-E1204E738587}"/>
    <cellStyle name="40% - Accent6 2 3" xfId="2311" xr:uid="{F8B028F5-3291-4093-AC69-1E907C69B5E5}"/>
    <cellStyle name="40% - Accent6 3" xfId="127" xr:uid="{00000000-0005-0000-0000-000076000000}"/>
    <cellStyle name="40% - Accent6 3 2" xfId="128" xr:uid="{00000000-0005-0000-0000-000077000000}"/>
    <cellStyle name="40% - Accent6 3 3" xfId="2313" xr:uid="{880D24C9-2D30-494C-9E47-EC8CFB98715C}"/>
    <cellStyle name="40% - Accent6 4" xfId="129" xr:uid="{00000000-0005-0000-0000-000078000000}"/>
    <cellStyle name="40% - Accent6 5" xfId="130" xr:uid="{00000000-0005-0000-0000-000079000000}"/>
    <cellStyle name="40% - Accent6 6" xfId="131" xr:uid="{00000000-0005-0000-0000-00007A000000}"/>
    <cellStyle name="40% - Akzent1" xfId="132" xr:uid="{00000000-0005-0000-0000-00007B000000}"/>
    <cellStyle name="40% - Akzent2" xfId="133" xr:uid="{00000000-0005-0000-0000-00007C000000}"/>
    <cellStyle name="40% - Akzent3" xfId="134" xr:uid="{00000000-0005-0000-0000-00007D000000}"/>
    <cellStyle name="40% - Akzent4" xfId="135" xr:uid="{00000000-0005-0000-0000-00007E000000}"/>
    <cellStyle name="40% - Akzent5" xfId="136" xr:uid="{00000000-0005-0000-0000-00007F000000}"/>
    <cellStyle name="40% - Akzent6" xfId="137" xr:uid="{00000000-0005-0000-0000-000080000000}"/>
    <cellStyle name="40% - Isticanje1 2" xfId="138" xr:uid="{00000000-0005-0000-0000-000081000000}"/>
    <cellStyle name="40% - Isticanje2 2" xfId="139" xr:uid="{00000000-0005-0000-0000-000082000000}"/>
    <cellStyle name="40% - Isticanje2 2 2" xfId="140" xr:uid="{00000000-0005-0000-0000-000083000000}"/>
    <cellStyle name="40% - Isticanje2 3" xfId="141" xr:uid="{00000000-0005-0000-0000-000084000000}"/>
    <cellStyle name="40% - Isticanje3 2" xfId="142" xr:uid="{00000000-0005-0000-0000-000085000000}"/>
    <cellStyle name="40% - Isticanje3 2 2" xfId="143" xr:uid="{00000000-0005-0000-0000-000086000000}"/>
    <cellStyle name="40% - Isticanje3 3" xfId="144" xr:uid="{00000000-0005-0000-0000-000087000000}"/>
    <cellStyle name="40% - Isticanje4 2" xfId="145" xr:uid="{00000000-0005-0000-0000-000088000000}"/>
    <cellStyle name="40% - Isticanje4 2 2" xfId="146" xr:uid="{00000000-0005-0000-0000-000089000000}"/>
    <cellStyle name="40% - Isticanje4 3" xfId="147" xr:uid="{00000000-0005-0000-0000-00008A000000}"/>
    <cellStyle name="40% - Isticanje5 2" xfId="148" xr:uid="{00000000-0005-0000-0000-00008B000000}"/>
    <cellStyle name="40% - Isticanje5 2 2" xfId="149" xr:uid="{00000000-0005-0000-0000-00008C000000}"/>
    <cellStyle name="40% - Isticanje6 2" xfId="150" xr:uid="{00000000-0005-0000-0000-00008D000000}"/>
    <cellStyle name="40% - Isticanje6 2 2" xfId="151" xr:uid="{00000000-0005-0000-0000-00008E000000}"/>
    <cellStyle name="40% - Isticanje6 3" xfId="152" xr:uid="{00000000-0005-0000-0000-00008F000000}"/>
    <cellStyle name="40% - Naglasak1" xfId="153" xr:uid="{00000000-0005-0000-0000-000090000000}"/>
    <cellStyle name="40% - Naglasak1 2" xfId="154" xr:uid="{00000000-0005-0000-0000-000091000000}"/>
    <cellStyle name="40% - Naglasak1 3" xfId="155" xr:uid="{00000000-0005-0000-0000-000092000000}"/>
    <cellStyle name="60% - Accent1" xfId="156" xr:uid="{00000000-0005-0000-0000-000093000000}"/>
    <cellStyle name="60% - Accent1 2" xfId="157" xr:uid="{00000000-0005-0000-0000-000094000000}"/>
    <cellStyle name="60% - Accent1 2 2" xfId="2314" xr:uid="{84FCFAEA-FE83-4C22-A066-CD977613BD99}"/>
    <cellStyle name="60% - Accent1 3" xfId="158" xr:uid="{00000000-0005-0000-0000-000095000000}"/>
    <cellStyle name="60% - Accent1 3 2" xfId="159" xr:uid="{00000000-0005-0000-0000-000096000000}"/>
    <cellStyle name="60% - Accent1 3 3" xfId="2315" xr:uid="{41D74F95-EF1C-431C-8F81-4AF5CDCDA548}"/>
    <cellStyle name="60% - Accent1 4" xfId="160" xr:uid="{00000000-0005-0000-0000-000097000000}"/>
    <cellStyle name="60% - Accent1 5" xfId="161" xr:uid="{00000000-0005-0000-0000-000098000000}"/>
    <cellStyle name="60% - Accent1 6" xfId="162" xr:uid="{00000000-0005-0000-0000-000099000000}"/>
    <cellStyle name="60% - Accent2" xfId="163" xr:uid="{00000000-0005-0000-0000-00009A000000}"/>
    <cellStyle name="60% - Accent2 2" xfId="164" xr:uid="{00000000-0005-0000-0000-00009B000000}"/>
    <cellStyle name="60% - Accent2 3" xfId="165" xr:uid="{00000000-0005-0000-0000-00009C000000}"/>
    <cellStyle name="60% - Accent2 3 2" xfId="166" xr:uid="{00000000-0005-0000-0000-00009D000000}"/>
    <cellStyle name="60% - Accent2 3 3" xfId="2316" xr:uid="{01B0B1C3-6C6E-4527-BD95-2A244780829D}"/>
    <cellStyle name="60% - Accent2 4" xfId="167" xr:uid="{00000000-0005-0000-0000-00009E000000}"/>
    <cellStyle name="60% - Accent2 5" xfId="168" xr:uid="{00000000-0005-0000-0000-00009F000000}"/>
    <cellStyle name="60% - Accent2 6" xfId="169" xr:uid="{00000000-0005-0000-0000-0000A0000000}"/>
    <cellStyle name="60% - Accent3" xfId="170" xr:uid="{00000000-0005-0000-0000-0000A1000000}"/>
    <cellStyle name="60% - Accent3 2" xfId="171" xr:uid="{00000000-0005-0000-0000-0000A2000000}"/>
    <cellStyle name="60% - Accent3 2 2" xfId="2317" xr:uid="{9FE901FD-3C42-45D5-94D4-2926A54E94FC}"/>
    <cellStyle name="60% - Accent3 3" xfId="172" xr:uid="{00000000-0005-0000-0000-0000A3000000}"/>
    <cellStyle name="60% - Accent3 3 2" xfId="173" xr:uid="{00000000-0005-0000-0000-0000A4000000}"/>
    <cellStyle name="60% - Accent3 3 3" xfId="2318" xr:uid="{293CCB32-E9CE-4EFB-A68A-124FAD15A4E2}"/>
    <cellStyle name="60% - Accent3 4" xfId="174" xr:uid="{00000000-0005-0000-0000-0000A5000000}"/>
    <cellStyle name="60% - Accent3 5" xfId="175" xr:uid="{00000000-0005-0000-0000-0000A6000000}"/>
    <cellStyle name="60% - Accent3 6" xfId="176" xr:uid="{00000000-0005-0000-0000-0000A7000000}"/>
    <cellStyle name="60% - Accent4" xfId="177" xr:uid="{00000000-0005-0000-0000-0000A8000000}"/>
    <cellStyle name="60% - Accent4 2" xfId="178" xr:uid="{00000000-0005-0000-0000-0000A9000000}"/>
    <cellStyle name="60% - Accent4 2 2" xfId="2319" xr:uid="{BE09841C-A5F7-44D8-87CE-4F0C8783FB54}"/>
    <cellStyle name="60% - Accent4 3" xfId="179" xr:uid="{00000000-0005-0000-0000-0000AA000000}"/>
    <cellStyle name="60% - Accent4 3 2" xfId="180" xr:uid="{00000000-0005-0000-0000-0000AB000000}"/>
    <cellStyle name="60% - Accent4 3 3" xfId="2320" xr:uid="{AAAA9846-CF34-483F-ABF9-5C8F1C0E098F}"/>
    <cellStyle name="60% - Accent4 4" xfId="181" xr:uid="{00000000-0005-0000-0000-0000AC000000}"/>
    <cellStyle name="60% - Accent4 5" xfId="182" xr:uid="{00000000-0005-0000-0000-0000AD000000}"/>
    <cellStyle name="60% - Accent4 6" xfId="183" xr:uid="{00000000-0005-0000-0000-0000AE000000}"/>
    <cellStyle name="60% - Accent5" xfId="184" xr:uid="{00000000-0005-0000-0000-0000AF000000}"/>
    <cellStyle name="60% - Accent5 2" xfId="185" xr:uid="{00000000-0005-0000-0000-0000B0000000}"/>
    <cellStyle name="60% - Accent5 3" xfId="186" xr:uid="{00000000-0005-0000-0000-0000B1000000}"/>
    <cellStyle name="60% - Accent5 3 2" xfId="187" xr:uid="{00000000-0005-0000-0000-0000B2000000}"/>
    <cellStyle name="60% - Accent5 3 3" xfId="2321" xr:uid="{3F37B717-F6AE-4173-9E3B-E0754082E109}"/>
    <cellStyle name="60% - Accent5 4" xfId="188" xr:uid="{00000000-0005-0000-0000-0000B3000000}"/>
    <cellStyle name="60% - Accent5 5" xfId="189" xr:uid="{00000000-0005-0000-0000-0000B4000000}"/>
    <cellStyle name="60% - Accent5 6" xfId="190" xr:uid="{00000000-0005-0000-0000-0000B5000000}"/>
    <cellStyle name="60% - Accent6" xfId="191" xr:uid="{00000000-0005-0000-0000-0000B6000000}"/>
    <cellStyle name="60% - Accent6 2" xfId="192" xr:uid="{00000000-0005-0000-0000-0000B7000000}"/>
    <cellStyle name="60% - Accent6 2 2" xfId="2322" xr:uid="{9BD44B42-8ACC-4872-B983-D2DDF5447947}"/>
    <cellStyle name="60% - Accent6 3" xfId="193" xr:uid="{00000000-0005-0000-0000-0000B8000000}"/>
    <cellStyle name="60% - Accent6 3 2" xfId="194" xr:uid="{00000000-0005-0000-0000-0000B9000000}"/>
    <cellStyle name="60% - Accent6 3 3" xfId="2323" xr:uid="{60FA9891-5E3E-4772-B868-4D4A6C855BBE}"/>
    <cellStyle name="60% - Accent6 4" xfId="195" xr:uid="{00000000-0005-0000-0000-0000BA000000}"/>
    <cellStyle name="60% - Accent6 5" xfId="196" xr:uid="{00000000-0005-0000-0000-0000BB000000}"/>
    <cellStyle name="60% - Accent6 6" xfId="197" xr:uid="{00000000-0005-0000-0000-0000BC000000}"/>
    <cellStyle name="60% - Akzent1" xfId="198" xr:uid="{00000000-0005-0000-0000-0000BD000000}"/>
    <cellStyle name="60% - Akzent2" xfId="199" xr:uid="{00000000-0005-0000-0000-0000BE000000}"/>
    <cellStyle name="60% - Akzent3" xfId="200" xr:uid="{00000000-0005-0000-0000-0000BF000000}"/>
    <cellStyle name="60% - Akzent4" xfId="201" xr:uid="{00000000-0005-0000-0000-0000C0000000}"/>
    <cellStyle name="60% - Akzent5" xfId="202" xr:uid="{00000000-0005-0000-0000-0000C1000000}"/>
    <cellStyle name="60% - Akzent6" xfId="203" xr:uid="{00000000-0005-0000-0000-0000C2000000}"/>
    <cellStyle name="60% - Isticanje1 2" xfId="204" xr:uid="{00000000-0005-0000-0000-0000C3000000}"/>
    <cellStyle name="60% - Isticanje1 2 2" xfId="205" xr:uid="{00000000-0005-0000-0000-0000C4000000}"/>
    <cellStyle name="60% - Isticanje1 3" xfId="206" xr:uid="{00000000-0005-0000-0000-0000C5000000}"/>
    <cellStyle name="60% - Isticanje2 2" xfId="207" xr:uid="{00000000-0005-0000-0000-0000C6000000}"/>
    <cellStyle name="60% - Isticanje2 2 2" xfId="208" xr:uid="{00000000-0005-0000-0000-0000C7000000}"/>
    <cellStyle name="60% - Isticanje2 3" xfId="209" xr:uid="{00000000-0005-0000-0000-0000C8000000}"/>
    <cellStyle name="60% - Isticanje3 2" xfId="210" xr:uid="{00000000-0005-0000-0000-0000C9000000}"/>
    <cellStyle name="60% - Isticanje3 2 2" xfId="211" xr:uid="{00000000-0005-0000-0000-0000CA000000}"/>
    <cellStyle name="60% - Isticanje3 3" xfId="212" xr:uid="{00000000-0005-0000-0000-0000CB000000}"/>
    <cellStyle name="60% - Isticanje4 2" xfId="213" xr:uid="{00000000-0005-0000-0000-0000CC000000}"/>
    <cellStyle name="60% - Isticanje4 2 2" xfId="214" xr:uid="{00000000-0005-0000-0000-0000CD000000}"/>
    <cellStyle name="60% - Isticanje4 3" xfId="215" xr:uid="{00000000-0005-0000-0000-0000CE000000}"/>
    <cellStyle name="60% - Isticanje5 2" xfId="216" xr:uid="{00000000-0005-0000-0000-0000CF000000}"/>
    <cellStyle name="60% - Isticanje5 2 2" xfId="217" xr:uid="{00000000-0005-0000-0000-0000D0000000}"/>
    <cellStyle name="60% - Isticanje5 3" xfId="218" xr:uid="{00000000-0005-0000-0000-0000D1000000}"/>
    <cellStyle name="60% - Isticanje6 2" xfId="219" xr:uid="{00000000-0005-0000-0000-0000D2000000}"/>
    <cellStyle name="60% - Isticanje6 2 2" xfId="220" xr:uid="{00000000-0005-0000-0000-0000D3000000}"/>
    <cellStyle name="60% - Isticanje6 3" xfId="221" xr:uid="{00000000-0005-0000-0000-0000D4000000}"/>
    <cellStyle name="A4 Small 210 x 297 mm" xfId="222" xr:uid="{00000000-0005-0000-0000-0000D5000000}"/>
    <cellStyle name="A4 Small 210 x 297 mm 2" xfId="2324" xr:uid="{ED0C9883-690E-424E-809F-F6D925C1C400}"/>
    <cellStyle name="Accent1" xfId="223" xr:uid="{00000000-0005-0000-0000-0000D6000000}"/>
    <cellStyle name="Accent1 - 20%" xfId="224" xr:uid="{00000000-0005-0000-0000-0000D7000000}"/>
    <cellStyle name="Accent1 - 20% 2" xfId="225" xr:uid="{00000000-0005-0000-0000-0000D8000000}"/>
    <cellStyle name="Accent1 - 20% 2 2" xfId="1621" xr:uid="{00000000-0005-0000-0000-0000D9000000}"/>
    <cellStyle name="Accent1 - 20% 2 2 2" xfId="2067" xr:uid="{0002C62B-21DF-4162-A8B3-F53C7EC04991}"/>
    <cellStyle name="Accent1 - 20% 2 2 2 2" xfId="3046" xr:uid="{76A8A33F-695D-4C5B-83D5-C074635F6944}"/>
    <cellStyle name="Accent1 - 20% 2 2 3" xfId="2612" xr:uid="{559BE866-C57B-499A-B295-1CE0898E6977}"/>
    <cellStyle name="Accent1 - 20% 2 3" xfId="1850" xr:uid="{7D705251-7BD0-471F-A9D7-ECB616EDEB31}"/>
    <cellStyle name="Accent1 - 20% 2 3 2" xfId="2829" xr:uid="{F464BFF7-199B-4F96-95AF-20784389C5D9}"/>
    <cellStyle name="Accent1 - 20% 2 4" xfId="2396" xr:uid="{0243EE82-9F08-40BA-B7AD-E2401BF1FE8B}"/>
    <cellStyle name="Accent1 - 40%" xfId="226" xr:uid="{00000000-0005-0000-0000-0000DA000000}"/>
    <cellStyle name="Accent1 - 40% 2" xfId="227" xr:uid="{00000000-0005-0000-0000-0000DB000000}"/>
    <cellStyle name="Accent1 - 40% 2 2" xfId="1622" xr:uid="{00000000-0005-0000-0000-0000DC000000}"/>
    <cellStyle name="Accent1 - 40% 2 2 2" xfId="2068" xr:uid="{13D1146A-B651-483F-AA47-E6E0549B96A2}"/>
    <cellStyle name="Accent1 - 40% 2 2 2 2" xfId="3047" xr:uid="{DCB342BA-05FF-4161-ABB6-4FF50BA8D49E}"/>
    <cellStyle name="Accent1 - 40% 2 2 3" xfId="2613" xr:uid="{64F8C2A1-3775-4151-8C41-E584715BAB5F}"/>
    <cellStyle name="Accent1 - 40% 2 3" xfId="1851" xr:uid="{902E036C-CA34-481B-A7FA-2AD06407EB60}"/>
    <cellStyle name="Accent1 - 40% 2 3 2" xfId="2830" xr:uid="{F8E90A5E-234F-4F8B-9195-122CD7B3AD21}"/>
    <cellStyle name="Accent1 - 40% 2 4" xfId="2397" xr:uid="{C3705ECA-9C58-46DA-9AB3-0FF7A90CA2F1}"/>
    <cellStyle name="Accent1 - 60%" xfId="228" xr:uid="{00000000-0005-0000-0000-0000DD000000}"/>
    <cellStyle name="Accent1 - 60% 2" xfId="229" xr:uid="{00000000-0005-0000-0000-0000DE000000}"/>
    <cellStyle name="Accent1 2" xfId="230" xr:uid="{00000000-0005-0000-0000-0000DF000000}"/>
    <cellStyle name="Accent1 2 2" xfId="231" xr:uid="{00000000-0005-0000-0000-0000E0000000}"/>
    <cellStyle name="Accent1 2 3" xfId="232" xr:uid="{00000000-0005-0000-0000-0000E1000000}"/>
    <cellStyle name="Accent1 2 4" xfId="233" xr:uid="{00000000-0005-0000-0000-0000E2000000}"/>
    <cellStyle name="Accent1 2 5" xfId="2325" xr:uid="{9D046FBD-A590-403D-94E7-C2C6661E50EA}"/>
    <cellStyle name="Accent1 3" xfId="234" xr:uid="{00000000-0005-0000-0000-0000E3000000}"/>
    <cellStyle name="Accent1 3 2" xfId="235" xr:uid="{00000000-0005-0000-0000-0000E4000000}"/>
    <cellStyle name="Accent1 3 3" xfId="236" xr:uid="{00000000-0005-0000-0000-0000E5000000}"/>
    <cellStyle name="Accent1 3 4" xfId="2326" xr:uid="{8103E58E-5B98-4195-B4A8-0CD870BCEBF4}"/>
    <cellStyle name="Accent1 4" xfId="237" xr:uid="{00000000-0005-0000-0000-0000E6000000}"/>
    <cellStyle name="Accent1 4 2" xfId="238" xr:uid="{00000000-0005-0000-0000-0000E7000000}"/>
    <cellStyle name="Accent1 5" xfId="239" xr:uid="{00000000-0005-0000-0000-0000E8000000}"/>
    <cellStyle name="Accent1 6" xfId="240" xr:uid="{00000000-0005-0000-0000-0000E9000000}"/>
    <cellStyle name="Accent2" xfId="241" xr:uid="{00000000-0005-0000-0000-0000EA000000}"/>
    <cellStyle name="Accent2 - 20%" xfId="242" xr:uid="{00000000-0005-0000-0000-0000EB000000}"/>
    <cellStyle name="Accent2 - 20% 2" xfId="243" xr:uid="{00000000-0005-0000-0000-0000EC000000}"/>
    <cellStyle name="Accent2 - 20% 2 2" xfId="1623" xr:uid="{00000000-0005-0000-0000-0000ED000000}"/>
    <cellStyle name="Accent2 - 20% 2 2 2" xfId="2069" xr:uid="{2E7BA0EA-F472-4E76-A46A-4731AA83C447}"/>
    <cellStyle name="Accent2 - 20% 2 2 2 2" xfId="3048" xr:uid="{390F428D-05FD-45C5-A55D-1514D5611928}"/>
    <cellStyle name="Accent2 - 20% 2 2 3" xfId="2614" xr:uid="{040043A0-A6AB-47FF-A1CF-A5B105C58970}"/>
    <cellStyle name="Accent2 - 20% 2 3" xfId="1852" xr:uid="{E3B800C7-0DB4-4E1F-905E-AADC5B7998B9}"/>
    <cellStyle name="Accent2 - 20% 2 3 2" xfId="2831" xr:uid="{C84A9DC4-ED74-4859-99C8-E9D574C3F6AE}"/>
    <cellStyle name="Accent2 - 20% 2 4" xfId="2398" xr:uid="{76FF335F-6067-4DE2-942D-0EC1EF66D69B}"/>
    <cellStyle name="Accent2 - 40%" xfId="244" xr:uid="{00000000-0005-0000-0000-0000EE000000}"/>
    <cellStyle name="Accent2 - 40% 2" xfId="245" xr:uid="{00000000-0005-0000-0000-0000EF000000}"/>
    <cellStyle name="Accent2 - 40% 2 2" xfId="1624" xr:uid="{00000000-0005-0000-0000-0000F0000000}"/>
    <cellStyle name="Accent2 - 40% 2 2 2" xfId="2070" xr:uid="{9B074873-C934-4FF5-9667-1FDC957A0A4A}"/>
    <cellStyle name="Accent2 - 40% 2 2 2 2" xfId="3049" xr:uid="{16E92948-ECAF-4703-A6C7-5FDF6C39E9D8}"/>
    <cellStyle name="Accent2 - 40% 2 2 3" xfId="2615" xr:uid="{7A5A4D01-8248-4E2E-AB8D-B8620046E7A8}"/>
    <cellStyle name="Accent2 - 40% 2 3" xfId="1853" xr:uid="{7B04B0E1-E2A4-4CA7-BF1C-A318A0A75D21}"/>
    <cellStyle name="Accent2 - 40% 2 3 2" xfId="2832" xr:uid="{24949587-59AA-46AB-BE74-F8C0820DD99D}"/>
    <cellStyle name="Accent2 - 40% 2 4" xfId="2399" xr:uid="{4A613A98-B41E-4D10-B4A4-448A604D3645}"/>
    <cellStyle name="Accent2 - 60%" xfId="246" xr:uid="{00000000-0005-0000-0000-0000F1000000}"/>
    <cellStyle name="Accent2 - 60% 2" xfId="247" xr:uid="{00000000-0005-0000-0000-0000F2000000}"/>
    <cellStyle name="Accent2 2" xfId="248" xr:uid="{00000000-0005-0000-0000-0000F3000000}"/>
    <cellStyle name="Accent2 2 2" xfId="249" xr:uid="{00000000-0005-0000-0000-0000F4000000}"/>
    <cellStyle name="Accent2 2 3" xfId="250" xr:uid="{00000000-0005-0000-0000-0000F5000000}"/>
    <cellStyle name="Accent2 2 4" xfId="251" xr:uid="{00000000-0005-0000-0000-0000F6000000}"/>
    <cellStyle name="Accent2 3" xfId="252" xr:uid="{00000000-0005-0000-0000-0000F7000000}"/>
    <cellStyle name="Accent2 3 2" xfId="253" xr:uid="{00000000-0005-0000-0000-0000F8000000}"/>
    <cellStyle name="Accent2 3 3" xfId="254" xr:uid="{00000000-0005-0000-0000-0000F9000000}"/>
    <cellStyle name="Accent2 3 4" xfId="2327" xr:uid="{46DD3F76-FD6D-4872-B570-E17D2859A205}"/>
    <cellStyle name="Accent2 4" xfId="255" xr:uid="{00000000-0005-0000-0000-0000FA000000}"/>
    <cellStyle name="Accent2 4 2" xfId="256" xr:uid="{00000000-0005-0000-0000-0000FB000000}"/>
    <cellStyle name="Accent2 5" xfId="257" xr:uid="{00000000-0005-0000-0000-0000FC000000}"/>
    <cellStyle name="Accent2 6" xfId="258" xr:uid="{00000000-0005-0000-0000-0000FD000000}"/>
    <cellStyle name="Accent3" xfId="259" xr:uid="{00000000-0005-0000-0000-0000FE000000}"/>
    <cellStyle name="Accent3 - 20%" xfId="260" xr:uid="{00000000-0005-0000-0000-0000FF000000}"/>
    <cellStyle name="Accent3 - 20% 2" xfId="261" xr:uid="{00000000-0005-0000-0000-000000010000}"/>
    <cellStyle name="Accent3 - 20% 2 2" xfId="1625" xr:uid="{00000000-0005-0000-0000-000001010000}"/>
    <cellStyle name="Accent3 - 20% 2 2 2" xfId="2071" xr:uid="{A9E190CD-0A24-4488-873A-77C808168BE5}"/>
    <cellStyle name="Accent3 - 20% 2 2 2 2" xfId="3050" xr:uid="{2658D796-1FA0-449A-B3A0-9525DF018D33}"/>
    <cellStyle name="Accent3 - 20% 2 2 3" xfId="2616" xr:uid="{47D56311-999E-4821-A2C3-471B2870EBF3}"/>
    <cellStyle name="Accent3 - 20% 2 3" xfId="1854" xr:uid="{3D8EFE10-C4BE-438A-8C7F-C5BE65F48C3B}"/>
    <cellStyle name="Accent3 - 20% 2 3 2" xfId="2833" xr:uid="{3B1FF53C-2F6D-4D46-A860-D309F447A055}"/>
    <cellStyle name="Accent3 - 20% 2 4" xfId="2400" xr:uid="{0DE4AE8B-A8E8-456D-8853-8FB8BA2E0020}"/>
    <cellStyle name="Accent3 - 40%" xfId="262" xr:uid="{00000000-0005-0000-0000-000002010000}"/>
    <cellStyle name="Accent3 - 40% 2" xfId="263" xr:uid="{00000000-0005-0000-0000-000003010000}"/>
    <cellStyle name="Accent3 - 40% 2 2" xfId="1626" xr:uid="{00000000-0005-0000-0000-000004010000}"/>
    <cellStyle name="Accent3 - 40% 2 2 2" xfId="2072" xr:uid="{DD4785C7-EA11-4363-992C-2DF109D2EEEC}"/>
    <cellStyle name="Accent3 - 40% 2 2 2 2" xfId="3051" xr:uid="{89B24C64-D1C6-4E19-B818-1A6AB5DC8AA0}"/>
    <cellStyle name="Accent3 - 40% 2 2 3" xfId="2617" xr:uid="{2E13D021-4DAC-4AC2-BA35-C97CBB2A73EB}"/>
    <cellStyle name="Accent3 - 40% 2 3" xfId="1855" xr:uid="{11217608-D686-4922-9550-C1B62327A315}"/>
    <cellStyle name="Accent3 - 40% 2 3 2" xfId="2834" xr:uid="{A4AB2EFF-74B4-4E1B-BA7D-98726693D594}"/>
    <cellStyle name="Accent3 - 40% 2 4" xfId="2401" xr:uid="{8ACEE7BC-C1A3-4D6B-BF89-7EC28433FE1B}"/>
    <cellStyle name="Accent3 - 60%" xfId="264" xr:uid="{00000000-0005-0000-0000-000005010000}"/>
    <cellStyle name="Accent3 - 60% 2" xfId="265" xr:uid="{00000000-0005-0000-0000-000006010000}"/>
    <cellStyle name="Accent3 2" xfId="266" xr:uid="{00000000-0005-0000-0000-000007010000}"/>
    <cellStyle name="Accent3 2 2" xfId="267" xr:uid="{00000000-0005-0000-0000-000008010000}"/>
    <cellStyle name="Accent3 2 3" xfId="268" xr:uid="{00000000-0005-0000-0000-000009010000}"/>
    <cellStyle name="Accent3 2 4" xfId="269" xr:uid="{00000000-0005-0000-0000-00000A010000}"/>
    <cellStyle name="Accent3 3" xfId="270" xr:uid="{00000000-0005-0000-0000-00000B010000}"/>
    <cellStyle name="Accent3 3 2" xfId="271" xr:uid="{00000000-0005-0000-0000-00000C010000}"/>
    <cellStyle name="Accent3 3 3" xfId="272" xr:uid="{00000000-0005-0000-0000-00000D010000}"/>
    <cellStyle name="Accent3 3 4" xfId="2328" xr:uid="{1EC90C8C-0B80-4D13-81C6-6477F49DA1D6}"/>
    <cellStyle name="Accent3 4" xfId="273" xr:uid="{00000000-0005-0000-0000-00000E010000}"/>
    <cellStyle name="Accent3 4 2" xfId="274" xr:uid="{00000000-0005-0000-0000-00000F010000}"/>
    <cellStyle name="Accent3 5" xfId="275" xr:uid="{00000000-0005-0000-0000-000010010000}"/>
    <cellStyle name="Accent3 6" xfId="276" xr:uid="{00000000-0005-0000-0000-000011010000}"/>
    <cellStyle name="Accent4" xfId="277" xr:uid="{00000000-0005-0000-0000-000012010000}"/>
    <cellStyle name="Accent4 - 20%" xfId="278" xr:uid="{00000000-0005-0000-0000-000013010000}"/>
    <cellStyle name="Accent4 - 20% 2" xfId="279" xr:uid="{00000000-0005-0000-0000-000014010000}"/>
    <cellStyle name="Accent4 - 20% 2 2" xfId="1627" xr:uid="{00000000-0005-0000-0000-000015010000}"/>
    <cellStyle name="Accent4 - 20% 2 2 2" xfId="2073" xr:uid="{E6D96223-AFDA-4EF1-A226-ABC58A78AAD3}"/>
    <cellStyle name="Accent4 - 20% 2 2 2 2" xfId="3052" xr:uid="{36FA792A-8806-419A-A674-DC19D2F42A55}"/>
    <cellStyle name="Accent4 - 20% 2 2 3" xfId="2618" xr:uid="{043207C4-B803-4473-9387-F27CCC5A9011}"/>
    <cellStyle name="Accent4 - 20% 2 3" xfId="1856" xr:uid="{0D1E9FEA-1A09-449A-9738-30829BE42892}"/>
    <cellStyle name="Accent4 - 20% 2 3 2" xfId="2835" xr:uid="{BBAEBC72-F336-4EC5-BCA5-9C4539704512}"/>
    <cellStyle name="Accent4 - 20% 2 4" xfId="2402" xr:uid="{CE4A93E9-03CB-4CB2-8DF6-979E5673E6C6}"/>
    <cellStyle name="Accent4 - 40%" xfId="280" xr:uid="{00000000-0005-0000-0000-000016010000}"/>
    <cellStyle name="Accent4 - 40% 2" xfId="281" xr:uid="{00000000-0005-0000-0000-000017010000}"/>
    <cellStyle name="Accent4 - 40% 2 2" xfId="1628" xr:uid="{00000000-0005-0000-0000-000018010000}"/>
    <cellStyle name="Accent4 - 40% 2 2 2" xfId="2074" xr:uid="{77BC351E-0797-4788-AFD7-670652F6D642}"/>
    <cellStyle name="Accent4 - 40% 2 2 2 2" xfId="3053" xr:uid="{1BA62120-8F24-48D2-8023-A4ABD2781A8B}"/>
    <cellStyle name="Accent4 - 40% 2 2 3" xfId="2619" xr:uid="{CD430B0E-39CB-4220-BB75-69B6A2754C47}"/>
    <cellStyle name="Accent4 - 40% 2 3" xfId="1857" xr:uid="{D91024CC-DDD9-423B-8B27-04A55B63B420}"/>
    <cellStyle name="Accent4 - 40% 2 3 2" xfId="2836" xr:uid="{1705C505-2320-497C-9E82-8B374FE7D4BE}"/>
    <cellStyle name="Accent4 - 40% 2 4" xfId="2403" xr:uid="{925C84CC-AAAE-4156-83D3-CBD4D242E191}"/>
    <cellStyle name="Accent4 - 60%" xfId="282" xr:uid="{00000000-0005-0000-0000-000019010000}"/>
    <cellStyle name="Accent4 - 60% 2" xfId="283" xr:uid="{00000000-0005-0000-0000-00001A010000}"/>
    <cellStyle name="Accent4 2" xfId="284" xr:uid="{00000000-0005-0000-0000-00001B010000}"/>
    <cellStyle name="Accent4 2 2" xfId="285" xr:uid="{00000000-0005-0000-0000-00001C010000}"/>
    <cellStyle name="Accent4 2 3" xfId="286" xr:uid="{00000000-0005-0000-0000-00001D010000}"/>
    <cellStyle name="Accent4 2 4" xfId="287" xr:uid="{00000000-0005-0000-0000-00001E010000}"/>
    <cellStyle name="Accent4 2 5" xfId="2329" xr:uid="{B70AE963-F865-479E-82B3-BFAEFFEFE358}"/>
    <cellStyle name="Accent4 3" xfId="288" xr:uid="{00000000-0005-0000-0000-00001F010000}"/>
    <cellStyle name="Accent4 3 2" xfId="289" xr:uid="{00000000-0005-0000-0000-000020010000}"/>
    <cellStyle name="Accent4 3 3" xfId="290" xr:uid="{00000000-0005-0000-0000-000021010000}"/>
    <cellStyle name="Accent4 4" xfId="291" xr:uid="{00000000-0005-0000-0000-000022010000}"/>
    <cellStyle name="Accent4 4 2" xfId="292" xr:uid="{00000000-0005-0000-0000-000023010000}"/>
    <cellStyle name="Accent4 5" xfId="293" xr:uid="{00000000-0005-0000-0000-000024010000}"/>
    <cellStyle name="Accent4 6" xfId="294" xr:uid="{00000000-0005-0000-0000-000025010000}"/>
    <cellStyle name="Accent5" xfId="295" xr:uid="{00000000-0005-0000-0000-000026010000}"/>
    <cellStyle name="Accent5 - 20%" xfId="296" xr:uid="{00000000-0005-0000-0000-000027010000}"/>
    <cellStyle name="Accent5 - 20% 2" xfId="297" xr:uid="{00000000-0005-0000-0000-000028010000}"/>
    <cellStyle name="Accent5 - 20% 2 2" xfId="1629" xr:uid="{00000000-0005-0000-0000-000029010000}"/>
    <cellStyle name="Accent5 - 20% 2 2 2" xfId="2075" xr:uid="{03469F3F-5B4F-4870-A2D8-C58F8F875719}"/>
    <cellStyle name="Accent5 - 20% 2 2 2 2" xfId="3054" xr:uid="{E1DF9FCD-9FF8-4010-8732-13B46FB10EF4}"/>
    <cellStyle name="Accent5 - 20% 2 2 3" xfId="2620" xr:uid="{BC915139-190B-41D0-8799-68A0FF8D854B}"/>
    <cellStyle name="Accent5 - 20% 2 3" xfId="1858" xr:uid="{84B223CC-B16C-4342-ABE3-97C7B7BCFD32}"/>
    <cellStyle name="Accent5 - 20% 2 3 2" xfId="2837" xr:uid="{47BB7ABE-919C-4168-9937-6694FFFBE986}"/>
    <cellStyle name="Accent5 - 20% 2 4" xfId="2404" xr:uid="{EC667AA2-962A-40E7-9F5F-D8E947F3729D}"/>
    <cellStyle name="Accent5 - 40%" xfId="298" xr:uid="{00000000-0005-0000-0000-00002A010000}"/>
    <cellStyle name="Accent5 - 40% 2" xfId="299" xr:uid="{00000000-0005-0000-0000-00002B010000}"/>
    <cellStyle name="Accent5 - 40% 2 2" xfId="1630" xr:uid="{00000000-0005-0000-0000-00002C010000}"/>
    <cellStyle name="Accent5 - 40% 2 2 2" xfId="2076" xr:uid="{EB49CB13-A55F-4050-BE26-40460EA3BB68}"/>
    <cellStyle name="Accent5 - 40% 2 2 2 2" xfId="3055" xr:uid="{0E7C51E5-51B3-435D-8518-2C7804F588D0}"/>
    <cellStyle name="Accent5 - 40% 2 2 3" xfId="2621" xr:uid="{5E3CBFB7-DA2F-4EC6-96A7-0D0C4B14EB07}"/>
    <cellStyle name="Accent5 - 40% 2 3" xfId="1859" xr:uid="{963B4949-0286-48C8-917B-47A922E9909F}"/>
    <cellStyle name="Accent5 - 40% 2 3 2" xfId="2838" xr:uid="{96E201B9-36C6-4964-A49F-C21F981E2822}"/>
    <cellStyle name="Accent5 - 40% 2 4" xfId="2405" xr:uid="{A568E099-6A11-424E-B38B-EFAD8E05DBB9}"/>
    <cellStyle name="Accent5 - 60%" xfId="300" xr:uid="{00000000-0005-0000-0000-00002D010000}"/>
    <cellStyle name="Accent5 - 60% 2" xfId="301" xr:uid="{00000000-0005-0000-0000-00002E010000}"/>
    <cellStyle name="Accent5 2" xfId="302" xr:uid="{00000000-0005-0000-0000-00002F010000}"/>
    <cellStyle name="Accent5 2 2" xfId="303" xr:uid="{00000000-0005-0000-0000-000030010000}"/>
    <cellStyle name="Accent5 2 3" xfId="304" xr:uid="{00000000-0005-0000-0000-000031010000}"/>
    <cellStyle name="Accent5 2 4" xfId="305" xr:uid="{00000000-0005-0000-0000-000032010000}"/>
    <cellStyle name="Accent5 3" xfId="306" xr:uid="{00000000-0005-0000-0000-000033010000}"/>
    <cellStyle name="Accent5 3 2" xfId="307" xr:uid="{00000000-0005-0000-0000-000034010000}"/>
    <cellStyle name="Accent5 3 3" xfId="308" xr:uid="{00000000-0005-0000-0000-000035010000}"/>
    <cellStyle name="Accent5 4" xfId="309" xr:uid="{00000000-0005-0000-0000-000036010000}"/>
    <cellStyle name="Accent5 4 2" xfId="310" xr:uid="{00000000-0005-0000-0000-000037010000}"/>
    <cellStyle name="Accent5 5" xfId="311" xr:uid="{00000000-0005-0000-0000-000038010000}"/>
    <cellStyle name="Accent5 6" xfId="312" xr:uid="{00000000-0005-0000-0000-000039010000}"/>
    <cellStyle name="Accent6" xfId="313" xr:uid="{00000000-0005-0000-0000-00003A010000}"/>
    <cellStyle name="Accent6 - 20%" xfId="314" xr:uid="{00000000-0005-0000-0000-00003B010000}"/>
    <cellStyle name="Accent6 - 20% 2" xfId="315" xr:uid="{00000000-0005-0000-0000-00003C010000}"/>
    <cellStyle name="Accent6 - 20% 2 2" xfId="1631" xr:uid="{00000000-0005-0000-0000-00003D010000}"/>
    <cellStyle name="Accent6 - 20% 2 2 2" xfId="2077" xr:uid="{147220FA-DAC5-4D13-9548-DECCA48DEB0D}"/>
    <cellStyle name="Accent6 - 20% 2 2 2 2" xfId="3056" xr:uid="{5898E9EF-BE0B-4B6F-ABC3-42E791B7E006}"/>
    <cellStyle name="Accent6 - 20% 2 2 3" xfId="2622" xr:uid="{C097C3D9-5446-494E-AF40-52F81E3FFA6E}"/>
    <cellStyle name="Accent6 - 20% 2 3" xfId="1860" xr:uid="{2433BFFE-A1DB-4CC9-A09A-5D14953BF83C}"/>
    <cellStyle name="Accent6 - 20% 2 3 2" xfId="2839" xr:uid="{DB222EAA-0C03-46A7-9A84-329D3D10FA9D}"/>
    <cellStyle name="Accent6 - 20% 2 4" xfId="2406" xr:uid="{05971F93-3934-413F-AE88-423A375C7FC5}"/>
    <cellStyle name="Accent6 - 40%" xfId="316" xr:uid="{00000000-0005-0000-0000-00003E010000}"/>
    <cellStyle name="Accent6 - 40% 2" xfId="317" xr:uid="{00000000-0005-0000-0000-00003F010000}"/>
    <cellStyle name="Accent6 - 40% 2 2" xfId="1632" xr:uid="{00000000-0005-0000-0000-000040010000}"/>
    <cellStyle name="Accent6 - 40% 2 2 2" xfId="2078" xr:uid="{5DB810A2-3508-495E-91C3-B3AE3F3E040E}"/>
    <cellStyle name="Accent6 - 40% 2 2 2 2" xfId="3057" xr:uid="{C8B37A0F-3C01-4EA2-A98A-4A1F150A4E06}"/>
    <cellStyle name="Accent6 - 40% 2 2 3" xfId="2623" xr:uid="{3BFB0CD9-5417-4DD6-8F65-367C88E89614}"/>
    <cellStyle name="Accent6 - 40% 2 3" xfId="1861" xr:uid="{DECC86BF-A557-492F-B3FE-95483E5FD254}"/>
    <cellStyle name="Accent6 - 40% 2 3 2" xfId="2840" xr:uid="{0ADC1B8F-B827-4893-8E83-DA2C6ED164D7}"/>
    <cellStyle name="Accent6 - 40% 2 4" xfId="2407" xr:uid="{2D53A70C-050F-49D4-A48F-E995D6E04ACC}"/>
    <cellStyle name="Accent6 - 60%" xfId="318" xr:uid="{00000000-0005-0000-0000-000041010000}"/>
    <cellStyle name="Accent6 - 60% 2" xfId="319" xr:uid="{00000000-0005-0000-0000-000042010000}"/>
    <cellStyle name="Accent6 2" xfId="320" xr:uid="{00000000-0005-0000-0000-000043010000}"/>
    <cellStyle name="Accent6 2 2" xfId="321" xr:uid="{00000000-0005-0000-0000-000044010000}"/>
    <cellStyle name="Accent6 2 3" xfId="322" xr:uid="{00000000-0005-0000-0000-000045010000}"/>
    <cellStyle name="Accent6 2 4" xfId="323" xr:uid="{00000000-0005-0000-0000-000046010000}"/>
    <cellStyle name="Accent6 3" xfId="324" xr:uid="{00000000-0005-0000-0000-000047010000}"/>
    <cellStyle name="Accent6 3 2" xfId="325" xr:uid="{00000000-0005-0000-0000-000048010000}"/>
    <cellStyle name="Accent6 3 3" xfId="326" xr:uid="{00000000-0005-0000-0000-000049010000}"/>
    <cellStyle name="Accent6 3 4" xfId="2330" xr:uid="{D47556B5-C4D5-4C96-B773-C5BB41282092}"/>
    <cellStyle name="Accent6 4" xfId="327" xr:uid="{00000000-0005-0000-0000-00004A010000}"/>
    <cellStyle name="Accent6 4 2" xfId="328" xr:uid="{00000000-0005-0000-0000-00004B010000}"/>
    <cellStyle name="Accent6 5" xfId="329" xr:uid="{00000000-0005-0000-0000-00004C010000}"/>
    <cellStyle name="Accent6 6" xfId="330" xr:uid="{00000000-0005-0000-0000-00004D010000}"/>
    <cellStyle name="Akzent1" xfId="331" xr:uid="{00000000-0005-0000-0000-00004E010000}"/>
    <cellStyle name="Akzent2" xfId="332" xr:uid="{00000000-0005-0000-0000-00004F010000}"/>
    <cellStyle name="Akzent3" xfId="333" xr:uid="{00000000-0005-0000-0000-000050010000}"/>
    <cellStyle name="Akzent4" xfId="334" xr:uid="{00000000-0005-0000-0000-000051010000}"/>
    <cellStyle name="Akzent5" xfId="335" xr:uid="{00000000-0005-0000-0000-000052010000}"/>
    <cellStyle name="Akzent6" xfId="336" xr:uid="{00000000-0005-0000-0000-000053010000}"/>
    <cellStyle name="Ausgabe" xfId="337" xr:uid="{00000000-0005-0000-0000-000054010000}"/>
    <cellStyle name="Ausgabe 2" xfId="338" xr:uid="{00000000-0005-0000-0000-000055010000}"/>
    <cellStyle name="Bad" xfId="339" xr:uid="{00000000-0005-0000-0000-000056010000}"/>
    <cellStyle name="Bad 2" xfId="340" xr:uid="{00000000-0005-0000-0000-000057010000}"/>
    <cellStyle name="Bad 2 2" xfId="341" xr:uid="{00000000-0005-0000-0000-000058010000}"/>
    <cellStyle name="Bad 2 3" xfId="342" xr:uid="{00000000-0005-0000-0000-000059010000}"/>
    <cellStyle name="Bad 2 4" xfId="343" xr:uid="{00000000-0005-0000-0000-00005A010000}"/>
    <cellStyle name="Bad 3" xfId="344" xr:uid="{00000000-0005-0000-0000-00005B010000}"/>
    <cellStyle name="Bad 3 2" xfId="345" xr:uid="{00000000-0005-0000-0000-00005C010000}"/>
    <cellStyle name="Bad 3 3" xfId="2331" xr:uid="{8DAA60E2-A0C8-4F57-9F4D-BB6FFED71C69}"/>
    <cellStyle name="Bad 4" xfId="346" xr:uid="{00000000-0005-0000-0000-00005D010000}"/>
    <cellStyle name="Bad 5" xfId="347" xr:uid="{00000000-0005-0000-0000-00005E010000}"/>
    <cellStyle name="Bad 6" xfId="348" xr:uid="{00000000-0005-0000-0000-00005F010000}"/>
    <cellStyle name="barbara" xfId="349" xr:uid="{00000000-0005-0000-0000-000060010000}"/>
    <cellStyle name="Berechnung" xfId="350" xr:uid="{00000000-0005-0000-0000-000061010000}"/>
    <cellStyle name="Berechnung 2" xfId="351" xr:uid="{00000000-0005-0000-0000-000062010000}"/>
    <cellStyle name="Bilješka 10" xfId="352" xr:uid="{00000000-0005-0000-0000-000063010000}"/>
    <cellStyle name="Bilješka 11" xfId="353" xr:uid="{00000000-0005-0000-0000-000064010000}"/>
    <cellStyle name="Bilješka 12" xfId="354" xr:uid="{00000000-0005-0000-0000-000065010000}"/>
    <cellStyle name="Bilješka 13" xfId="355" xr:uid="{00000000-0005-0000-0000-000066010000}"/>
    <cellStyle name="Bilješka 14" xfId="356" xr:uid="{00000000-0005-0000-0000-000067010000}"/>
    <cellStyle name="Bilješka 15" xfId="357" xr:uid="{00000000-0005-0000-0000-000068010000}"/>
    <cellStyle name="Bilješka 16" xfId="358" xr:uid="{00000000-0005-0000-0000-000069010000}"/>
    <cellStyle name="Bilješka 17" xfId="359" xr:uid="{00000000-0005-0000-0000-00006A010000}"/>
    <cellStyle name="Bilješka 18" xfId="360" xr:uid="{00000000-0005-0000-0000-00006B010000}"/>
    <cellStyle name="Bilješka 19" xfId="361" xr:uid="{00000000-0005-0000-0000-00006C010000}"/>
    <cellStyle name="Bilješka 2" xfId="362" xr:uid="{00000000-0005-0000-0000-00006D010000}"/>
    <cellStyle name="Bilješka 2 2" xfId="363" xr:uid="{00000000-0005-0000-0000-00006E010000}"/>
    <cellStyle name="Bilješka 2 3" xfId="364" xr:uid="{00000000-0005-0000-0000-00006F010000}"/>
    <cellStyle name="Bilješka 2_2009_06_02_tender_jezevac_PARCELACIJA  -s formom" xfId="365" xr:uid="{00000000-0005-0000-0000-000070010000}"/>
    <cellStyle name="Bilješka 20" xfId="366" xr:uid="{00000000-0005-0000-0000-000071010000}"/>
    <cellStyle name="Bilješka 21" xfId="367" xr:uid="{00000000-0005-0000-0000-000072010000}"/>
    <cellStyle name="Bilješka 22" xfId="368" xr:uid="{00000000-0005-0000-0000-000073010000}"/>
    <cellStyle name="Bilješka 23" xfId="369" xr:uid="{00000000-0005-0000-0000-000074010000}"/>
    <cellStyle name="Bilješka 24" xfId="370" xr:uid="{00000000-0005-0000-0000-000075010000}"/>
    <cellStyle name="Bilješka 25" xfId="371" xr:uid="{00000000-0005-0000-0000-000076010000}"/>
    <cellStyle name="Bilješka 26" xfId="372" xr:uid="{00000000-0005-0000-0000-000077010000}"/>
    <cellStyle name="Bilješka 27" xfId="373" xr:uid="{00000000-0005-0000-0000-000078010000}"/>
    <cellStyle name="Bilješka 28" xfId="374" xr:uid="{00000000-0005-0000-0000-000079010000}"/>
    <cellStyle name="Bilješka 29" xfId="375" xr:uid="{00000000-0005-0000-0000-00007A010000}"/>
    <cellStyle name="Bilješka 3" xfId="376" xr:uid="{00000000-0005-0000-0000-00007B010000}"/>
    <cellStyle name="Bilješka 30" xfId="377" xr:uid="{00000000-0005-0000-0000-00007C010000}"/>
    <cellStyle name="Bilješka 31" xfId="378" xr:uid="{00000000-0005-0000-0000-00007D010000}"/>
    <cellStyle name="Bilješka 32" xfId="379" xr:uid="{00000000-0005-0000-0000-00007E010000}"/>
    <cellStyle name="Bilješka 33" xfId="380" xr:uid="{00000000-0005-0000-0000-00007F010000}"/>
    <cellStyle name="Bilješka 34" xfId="381" xr:uid="{00000000-0005-0000-0000-000080010000}"/>
    <cellStyle name="Bilješka 35" xfId="382" xr:uid="{00000000-0005-0000-0000-000081010000}"/>
    <cellStyle name="Bilješka 36" xfId="383" xr:uid="{00000000-0005-0000-0000-000082010000}"/>
    <cellStyle name="Bilješka 37" xfId="384" xr:uid="{00000000-0005-0000-0000-000083010000}"/>
    <cellStyle name="Bilješka 38" xfId="385" xr:uid="{00000000-0005-0000-0000-000084010000}"/>
    <cellStyle name="Bilješka 39" xfId="386" xr:uid="{00000000-0005-0000-0000-000085010000}"/>
    <cellStyle name="Bilješka 4" xfId="387" xr:uid="{00000000-0005-0000-0000-000086010000}"/>
    <cellStyle name="Bilješka 40" xfId="388" xr:uid="{00000000-0005-0000-0000-000087010000}"/>
    <cellStyle name="Bilješka 41" xfId="389" xr:uid="{00000000-0005-0000-0000-000088010000}"/>
    <cellStyle name="Bilješka 42" xfId="390" xr:uid="{00000000-0005-0000-0000-000089010000}"/>
    <cellStyle name="Bilješka 43" xfId="391" xr:uid="{00000000-0005-0000-0000-00008A010000}"/>
    <cellStyle name="Bilješka 44" xfId="392" xr:uid="{00000000-0005-0000-0000-00008B010000}"/>
    <cellStyle name="Bilješka 45" xfId="393" xr:uid="{00000000-0005-0000-0000-00008C010000}"/>
    <cellStyle name="Bilješka 46" xfId="394" xr:uid="{00000000-0005-0000-0000-00008D010000}"/>
    <cellStyle name="Bilješka 47" xfId="395" xr:uid="{00000000-0005-0000-0000-00008E010000}"/>
    <cellStyle name="Bilješka 48" xfId="396" xr:uid="{00000000-0005-0000-0000-00008F010000}"/>
    <cellStyle name="Bilješka 49" xfId="397" xr:uid="{00000000-0005-0000-0000-000090010000}"/>
    <cellStyle name="Bilješka 5" xfId="398" xr:uid="{00000000-0005-0000-0000-000091010000}"/>
    <cellStyle name="Bilješka 50" xfId="399" xr:uid="{00000000-0005-0000-0000-000092010000}"/>
    <cellStyle name="Bilješka 51" xfId="400" xr:uid="{00000000-0005-0000-0000-000093010000}"/>
    <cellStyle name="Bilješka 52" xfId="401" xr:uid="{00000000-0005-0000-0000-000094010000}"/>
    <cellStyle name="Bilješka 53" xfId="402" xr:uid="{00000000-0005-0000-0000-000095010000}"/>
    <cellStyle name="Bilješka 6" xfId="403" xr:uid="{00000000-0005-0000-0000-000096010000}"/>
    <cellStyle name="Bilješka 7" xfId="404" xr:uid="{00000000-0005-0000-0000-000097010000}"/>
    <cellStyle name="Bilješka 8" xfId="405" xr:uid="{00000000-0005-0000-0000-000098010000}"/>
    <cellStyle name="Bilješka 9" xfId="406" xr:uid="{00000000-0005-0000-0000-000099010000}"/>
    <cellStyle name="Border" xfId="407" xr:uid="{00000000-0005-0000-0000-00009A010000}"/>
    <cellStyle name="Border 2" xfId="408" xr:uid="{00000000-0005-0000-0000-00009B010000}"/>
    <cellStyle name="Calc Currency (0)" xfId="409" xr:uid="{00000000-0005-0000-0000-00009C010000}"/>
    <cellStyle name="Calc Currency (2)" xfId="410" xr:uid="{00000000-0005-0000-0000-00009D010000}"/>
    <cellStyle name="Calc Percent (0)" xfId="411" xr:uid="{00000000-0005-0000-0000-00009E010000}"/>
    <cellStyle name="Calc Percent (1)" xfId="412" xr:uid="{00000000-0005-0000-0000-00009F010000}"/>
    <cellStyle name="Calc Percent (2)" xfId="413" xr:uid="{00000000-0005-0000-0000-0000A0010000}"/>
    <cellStyle name="Calc Units (0)" xfId="414" xr:uid="{00000000-0005-0000-0000-0000A1010000}"/>
    <cellStyle name="Calc Units (1)" xfId="415" xr:uid="{00000000-0005-0000-0000-0000A2010000}"/>
    <cellStyle name="Calc Units (2)" xfId="416" xr:uid="{00000000-0005-0000-0000-0000A3010000}"/>
    <cellStyle name="Calculation" xfId="417" xr:uid="{00000000-0005-0000-0000-0000A4010000}"/>
    <cellStyle name="Calculation 2" xfId="418" xr:uid="{00000000-0005-0000-0000-0000A5010000}"/>
    <cellStyle name="Calculation 2 2" xfId="419" xr:uid="{00000000-0005-0000-0000-0000A6010000}"/>
    <cellStyle name="Calculation 2 3" xfId="420" xr:uid="{00000000-0005-0000-0000-0000A7010000}"/>
    <cellStyle name="Calculation 2 4" xfId="421" xr:uid="{00000000-0005-0000-0000-0000A8010000}"/>
    <cellStyle name="Calculation 2 5" xfId="2332" xr:uid="{61BBAB0E-9E80-49AE-BBF4-E086E4CF5563}"/>
    <cellStyle name="Calculation 3" xfId="422" xr:uid="{00000000-0005-0000-0000-0000A9010000}"/>
    <cellStyle name="Calculation 3 2" xfId="423" xr:uid="{00000000-0005-0000-0000-0000AA010000}"/>
    <cellStyle name="Calculation 3 3" xfId="2333" xr:uid="{ECC6E2AE-B2C4-46D1-B1A1-19DFB0A6D6AA}"/>
    <cellStyle name="Calculation 4" xfId="424" xr:uid="{00000000-0005-0000-0000-0000AB010000}"/>
    <cellStyle name="Calculation 5" xfId="425" xr:uid="{00000000-0005-0000-0000-0000AC010000}"/>
    <cellStyle name="Calculation 6" xfId="426" xr:uid="{00000000-0005-0000-0000-0000AD010000}"/>
    <cellStyle name="Check Cell" xfId="427" xr:uid="{00000000-0005-0000-0000-0000AE010000}"/>
    <cellStyle name="Check Cell 2" xfId="428" xr:uid="{00000000-0005-0000-0000-0000AF010000}"/>
    <cellStyle name="Check Cell 2 2" xfId="429" xr:uid="{00000000-0005-0000-0000-0000B0010000}"/>
    <cellStyle name="Check Cell 2 3" xfId="430" xr:uid="{00000000-0005-0000-0000-0000B1010000}"/>
    <cellStyle name="Check Cell 2 4" xfId="431" xr:uid="{00000000-0005-0000-0000-0000B2010000}"/>
    <cellStyle name="Check Cell 3" xfId="432" xr:uid="{00000000-0005-0000-0000-0000B3010000}"/>
    <cellStyle name="Check Cell 3 2" xfId="433" xr:uid="{00000000-0005-0000-0000-0000B4010000}"/>
    <cellStyle name="Check Cell 4" xfId="434" xr:uid="{00000000-0005-0000-0000-0000B5010000}"/>
    <cellStyle name="Check Cell 5" xfId="435" xr:uid="{00000000-0005-0000-0000-0000B6010000}"/>
    <cellStyle name="Check Cell 6" xfId="436" xr:uid="{00000000-0005-0000-0000-0000B7010000}"/>
    <cellStyle name="Comma [00]" xfId="437" xr:uid="{00000000-0005-0000-0000-0000B9010000}"/>
    <cellStyle name="Comma 10" xfId="438" xr:uid="{00000000-0005-0000-0000-0000BA010000}"/>
    <cellStyle name="Comma 10 2" xfId="439" xr:uid="{00000000-0005-0000-0000-0000BB010000}"/>
    <cellStyle name="Comma 10 2 2" xfId="1634" xr:uid="{00000000-0005-0000-0000-0000BC010000}"/>
    <cellStyle name="Comma 10 2 2 2" xfId="2080" xr:uid="{D5AE6CB5-740E-4A3A-8122-31365BC39836}"/>
    <cellStyle name="Comma 10 2 2 2 2" xfId="3059" xr:uid="{BD3F3DC0-F888-48D1-89A9-30A677794A97}"/>
    <cellStyle name="Comma 10 2 2 3" xfId="2625" xr:uid="{D894F4C3-4566-4B1F-9180-E373ABF23DCE}"/>
    <cellStyle name="Comma 10 2 3" xfId="1863" xr:uid="{512956B0-A017-4729-90ED-2A57DB7D3651}"/>
    <cellStyle name="Comma 10 2 3 2" xfId="2842" xr:uid="{F5D3C391-ADEC-494E-BA86-59CE3D387465}"/>
    <cellStyle name="Comma 10 2 4" xfId="2335" xr:uid="{C3C04520-6CCF-4C19-B1BB-74C8325CDB6D}"/>
    <cellStyle name="Comma 10 2 5" xfId="2409" xr:uid="{DB654C6E-725D-4E86-8D3F-509A410430E3}"/>
    <cellStyle name="Comma 10 3" xfId="440" xr:uid="{00000000-0005-0000-0000-0000BD010000}"/>
    <cellStyle name="Comma 10 4" xfId="1633" xr:uid="{00000000-0005-0000-0000-0000BE010000}"/>
    <cellStyle name="Comma 10 4 2" xfId="2079" xr:uid="{092566DE-67EE-47BD-B68B-7E7DEDD28775}"/>
    <cellStyle name="Comma 10 4 2 2" xfId="3058" xr:uid="{FD7F439F-B91D-4956-AF12-4DA936846405}"/>
    <cellStyle name="Comma 10 4 3" xfId="2624" xr:uid="{728DDE80-EB5F-4A05-A394-30DFD4F9968E}"/>
    <cellStyle name="Comma 10 5" xfId="1862" xr:uid="{66AD3197-A1A2-47B5-87FA-5838EBB5A3DE}"/>
    <cellStyle name="Comma 10 5 2" xfId="2841" xr:uid="{66D84F9C-8137-4588-9ABD-B4777888CB8E}"/>
    <cellStyle name="Comma 10 6" xfId="2334" xr:uid="{3F24AC67-E391-4DEA-9756-F9BD7A3BB1CE}"/>
    <cellStyle name="Comma 10 7" xfId="2408" xr:uid="{366C2A01-D454-4E1F-A306-28C5F55004BF}"/>
    <cellStyle name="Comma 11" xfId="441" xr:uid="{00000000-0005-0000-0000-0000BF010000}"/>
    <cellStyle name="Comma 11 2" xfId="442" xr:uid="{00000000-0005-0000-0000-0000C0010000}"/>
    <cellStyle name="Comma 11 2 2" xfId="1636" xr:uid="{00000000-0005-0000-0000-0000C1010000}"/>
    <cellStyle name="Comma 11 2 2 2" xfId="2082" xr:uid="{7EBC0988-6F3F-405C-9F73-04637712FAA3}"/>
    <cellStyle name="Comma 11 2 2 2 2" xfId="3061" xr:uid="{7E6F1974-715D-458D-9BEF-BBF81BEEFF63}"/>
    <cellStyle name="Comma 11 2 2 3" xfId="2627" xr:uid="{B57E1EAF-4155-4020-A838-080275373905}"/>
    <cellStyle name="Comma 11 2 3" xfId="1865" xr:uid="{D2FAB488-038C-4B5A-8929-B10B7C8845BE}"/>
    <cellStyle name="Comma 11 2 3 2" xfId="2844" xr:uid="{54DA10D1-1919-420E-9508-C88E73878B14}"/>
    <cellStyle name="Comma 11 2 4" xfId="2337" xr:uid="{5730E873-EC85-4146-B427-2B39049176F4}"/>
    <cellStyle name="Comma 11 2 5" xfId="2411" xr:uid="{6FF4D421-CDCC-4CFE-AC39-D7854AC49F70}"/>
    <cellStyle name="Comma 11 3" xfId="443" xr:uid="{00000000-0005-0000-0000-0000C2010000}"/>
    <cellStyle name="Comma 11 4" xfId="1635" xr:uid="{00000000-0005-0000-0000-0000C3010000}"/>
    <cellStyle name="Comma 11 4 2" xfId="2081" xr:uid="{E6374C85-9376-40FB-B2BA-331AB7DF6748}"/>
    <cellStyle name="Comma 11 4 2 2" xfId="3060" xr:uid="{23F1C612-8148-43C2-A881-E93A29E2F57C}"/>
    <cellStyle name="Comma 11 4 3" xfId="2626" xr:uid="{294A463C-9968-4976-8B10-F2EEB34D28B4}"/>
    <cellStyle name="Comma 11 5" xfId="1864" xr:uid="{5077A335-A6FC-41DF-ADD4-91B87C2575B0}"/>
    <cellStyle name="Comma 11 5 2" xfId="2843" xr:uid="{1CB1CE82-BE26-4320-9FEB-53F41A2BC4E2}"/>
    <cellStyle name="Comma 11 6" xfId="2336" xr:uid="{389D15EA-4BCD-4AC3-AFC3-394FB41322FC}"/>
    <cellStyle name="Comma 11 7" xfId="2410" xr:uid="{4FDB2D03-EA9D-4E1F-B906-86FE1ED5FC8D}"/>
    <cellStyle name="Comma 12" xfId="444" xr:uid="{00000000-0005-0000-0000-0000C4010000}"/>
    <cellStyle name="Comma 12 2" xfId="445" xr:uid="{00000000-0005-0000-0000-0000C5010000}"/>
    <cellStyle name="Comma 12 2 2" xfId="1638" xr:uid="{00000000-0005-0000-0000-0000C6010000}"/>
    <cellStyle name="Comma 12 2 2 2" xfId="2084" xr:uid="{E1E4F9B6-8060-4877-8069-CE8BAF229618}"/>
    <cellStyle name="Comma 12 2 2 2 2" xfId="3063" xr:uid="{D8B27DAA-4BF4-467D-8426-476041513610}"/>
    <cellStyle name="Comma 12 2 2 3" xfId="2629" xr:uid="{9989ECC7-63BF-4D75-AA70-FBDAB81057D2}"/>
    <cellStyle name="Comma 12 2 3" xfId="1867" xr:uid="{8426B4DA-59E4-41BF-A824-007F8731C1CA}"/>
    <cellStyle name="Comma 12 2 3 2" xfId="2846" xr:uid="{F4D5E4CC-9246-4436-8DF6-26CA5B607ECA}"/>
    <cellStyle name="Comma 12 2 4" xfId="2413" xr:uid="{298ED606-2F7D-41AB-862D-5BE624A50C20}"/>
    <cellStyle name="Comma 12 3" xfId="446" xr:uid="{00000000-0005-0000-0000-0000C7010000}"/>
    <cellStyle name="Comma 12 4" xfId="1637" xr:uid="{00000000-0005-0000-0000-0000C8010000}"/>
    <cellStyle name="Comma 12 4 2" xfId="2083" xr:uid="{4BD07B45-042D-4C41-8AF5-1A1B728461D9}"/>
    <cellStyle name="Comma 12 4 2 2" xfId="3062" xr:uid="{C8F74E78-293C-4470-A5AF-AADED8E8DDF3}"/>
    <cellStyle name="Comma 12 4 3" xfId="2628" xr:uid="{2AC910D8-6F02-48BD-B397-3FFF95FC5768}"/>
    <cellStyle name="Comma 12 5" xfId="1866" xr:uid="{3C5D2C75-D675-4DC9-838E-F265F543433F}"/>
    <cellStyle name="Comma 12 5 2" xfId="2845" xr:uid="{5C15876F-460C-4FED-92AB-FCF0D23B1628}"/>
    <cellStyle name="Comma 12 6" xfId="2412" xr:uid="{287E1F13-7A37-47C2-A791-C6F480FF1E5C}"/>
    <cellStyle name="Comma 13" xfId="447" xr:uid="{00000000-0005-0000-0000-0000C9010000}"/>
    <cellStyle name="Comma 13 2" xfId="448" xr:uid="{00000000-0005-0000-0000-0000CA010000}"/>
    <cellStyle name="Comma 13 2 2" xfId="1640" xr:uid="{00000000-0005-0000-0000-0000CB010000}"/>
    <cellStyle name="Comma 13 2 2 2" xfId="2086" xr:uid="{1701C980-BE3C-4EA0-A1C5-21DA16FAFB03}"/>
    <cellStyle name="Comma 13 2 2 2 2" xfId="3065" xr:uid="{7EA9C211-035F-4D5C-9040-A2F8C6E5B8CC}"/>
    <cellStyle name="Comma 13 2 2 3" xfId="2631" xr:uid="{13BBEAE2-2AF3-4242-A1B4-DABFB5E32178}"/>
    <cellStyle name="Comma 13 2 3" xfId="1869" xr:uid="{AA7BABAE-78D0-4E58-A099-60B85D968751}"/>
    <cellStyle name="Comma 13 2 3 2" xfId="2848" xr:uid="{9CE8F89E-9926-4799-97A9-F5647F36B4D1}"/>
    <cellStyle name="Comma 13 2 4" xfId="2415" xr:uid="{B24A4875-7568-44A4-A0A2-C07E5F1004CC}"/>
    <cellStyle name="Comma 13 3" xfId="449" xr:uid="{00000000-0005-0000-0000-0000CC010000}"/>
    <cellStyle name="Comma 13 4" xfId="1639" xr:uid="{00000000-0005-0000-0000-0000CD010000}"/>
    <cellStyle name="Comma 13 4 2" xfId="2085" xr:uid="{08D8E546-FC8C-40D5-BDB3-D224CC43BE46}"/>
    <cellStyle name="Comma 13 4 2 2" xfId="3064" xr:uid="{6C32C7F3-CE66-494A-B771-4AC9E3FCFFD6}"/>
    <cellStyle name="Comma 13 4 3" xfId="2630" xr:uid="{C048ECA9-D4BD-4FE5-A70D-9D03DBEF88EA}"/>
    <cellStyle name="Comma 13 5" xfId="1868" xr:uid="{7D6B7C6E-FF5B-4FBB-81E5-AC6C528E1FCD}"/>
    <cellStyle name="Comma 13 5 2" xfId="2847" xr:uid="{C233FEEB-1E53-4218-A1E6-910B8FEC2E56}"/>
    <cellStyle name="Comma 13 6" xfId="2414" xr:uid="{7A7CCA00-E861-413F-AB2A-15CB6DEA3CDE}"/>
    <cellStyle name="Comma 14" xfId="450" xr:uid="{00000000-0005-0000-0000-0000CE010000}"/>
    <cellStyle name="Comma 14 2" xfId="451" xr:uid="{00000000-0005-0000-0000-0000CF010000}"/>
    <cellStyle name="Comma 14 2 2" xfId="1642" xr:uid="{00000000-0005-0000-0000-0000D0010000}"/>
    <cellStyle name="Comma 14 2 2 2" xfId="2088" xr:uid="{4DEB147A-321C-41D2-B1F6-3D84D543BD95}"/>
    <cellStyle name="Comma 14 2 2 2 2" xfId="3067" xr:uid="{12066B9B-B779-4A62-A3A3-680257E763BC}"/>
    <cellStyle name="Comma 14 2 2 3" xfId="2633" xr:uid="{B4A2CBF8-1825-4E7A-AD37-CBAF596E80F3}"/>
    <cellStyle name="Comma 14 2 3" xfId="1871" xr:uid="{5BD2B598-E83C-4F2A-8B39-883EFE894FFB}"/>
    <cellStyle name="Comma 14 2 3 2" xfId="2850" xr:uid="{9B6A891B-C629-46A3-8069-33B3315D3DDA}"/>
    <cellStyle name="Comma 14 2 4" xfId="2417" xr:uid="{260EF2DA-38C7-4520-B37A-E70CF8AF1FAA}"/>
    <cellStyle name="Comma 14 3" xfId="452" xr:uid="{00000000-0005-0000-0000-0000D1010000}"/>
    <cellStyle name="Comma 14 4" xfId="1641" xr:uid="{00000000-0005-0000-0000-0000D2010000}"/>
    <cellStyle name="Comma 14 4 2" xfId="2087" xr:uid="{9BBC0BE5-5CE7-42F5-9AE1-76AB9CFC9497}"/>
    <cellStyle name="Comma 14 4 2 2" xfId="3066" xr:uid="{050651B4-1AFE-43E0-A261-B4806F15A95F}"/>
    <cellStyle name="Comma 14 4 3" xfId="2632" xr:uid="{47C944F3-343D-4F56-9679-3AA60A494E82}"/>
    <cellStyle name="Comma 14 5" xfId="1870" xr:uid="{C75CA432-7CBF-4FB1-B7E4-CA50A60D242B}"/>
    <cellStyle name="Comma 14 5 2" xfId="2849" xr:uid="{C37FD004-5AFD-4C50-A23E-3F537176B382}"/>
    <cellStyle name="Comma 14 6" xfId="2416" xr:uid="{4E1F01CD-FDFB-45AF-BE64-414A8CD716FA}"/>
    <cellStyle name="Comma 15" xfId="453" xr:uid="{00000000-0005-0000-0000-0000D3010000}"/>
    <cellStyle name="Comma 15 2" xfId="454" xr:uid="{00000000-0005-0000-0000-0000D4010000}"/>
    <cellStyle name="Comma 15 2 2" xfId="1644" xr:uid="{00000000-0005-0000-0000-0000D5010000}"/>
    <cellStyle name="Comma 15 2 2 2" xfId="2090" xr:uid="{1ABE5B96-94FB-461C-9B68-7A0350F1EE29}"/>
    <cellStyle name="Comma 15 2 2 2 2" xfId="3069" xr:uid="{E00719DE-C1E5-42D9-B76E-C7B02FE48A1C}"/>
    <cellStyle name="Comma 15 2 2 3" xfId="2635" xr:uid="{C34F5EA4-DE83-43D5-BFE5-C82FA05CEFDC}"/>
    <cellStyle name="Comma 15 2 3" xfId="1873" xr:uid="{0C56C7E4-17F3-437A-ADF5-392BBFFF0285}"/>
    <cellStyle name="Comma 15 2 3 2" xfId="2852" xr:uid="{415FBED3-6889-4167-92EE-3887082F65F9}"/>
    <cellStyle name="Comma 15 2 4" xfId="2419" xr:uid="{E67C63AE-71B4-46E9-BE4D-2461A3D22827}"/>
    <cellStyle name="Comma 15 3" xfId="455" xr:uid="{00000000-0005-0000-0000-0000D6010000}"/>
    <cellStyle name="Comma 15 4" xfId="1643" xr:uid="{00000000-0005-0000-0000-0000D7010000}"/>
    <cellStyle name="Comma 15 4 2" xfId="2089" xr:uid="{D71AE8B0-5894-4DBF-9EC5-B6A8E84B49DC}"/>
    <cellStyle name="Comma 15 4 2 2" xfId="3068" xr:uid="{BC7EB07C-B6E4-465D-8CD3-0A75368B1CFF}"/>
    <cellStyle name="Comma 15 4 3" xfId="2634" xr:uid="{CA55F599-D931-46C8-BE6C-ACDA4687A6F1}"/>
    <cellStyle name="Comma 15 5" xfId="1872" xr:uid="{8C37414D-76D0-40E1-B747-0F2F46219E2C}"/>
    <cellStyle name="Comma 15 5 2" xfId="2851" xr:uid="{3983575E-233A-4769-B186-A7E850E40EBF}"/>
    <cellStyle name="Comma 15 6" xfId="2418" xr:uid="{6B98B084-8A28-4548-8EFC-9A1432678F9D}"/>
    <cellStyle name="Comma 16" xfId="456" xr:uid="{00000000-0005-0000-0000-0000D8010000}"/>
    <cellStyle name="Comma 16 2" xfId="457" xr:uid="{00000000-0005-0000-0000-0000D9010000}"/>
    <cellStyle name="Comma 16 2 2" xfId="1646" xr:uid="{00000000-0005-0000-0000-0000DA010000}"/>
    <cellStyle name="Comma 16 2 2 2" xfId="2092" xr:uid="{6C091967-5FE0-4C21-9B1D-2B39415D159E}"/>
    <cellStyle name="Comma 16 2 2 2 2" xfId="3071" xr:uid="{987AAAE2-3BC3-46EA-9471-8492D332881D}"/>
    <cellStyle name="Comma 16 2 2 3" xfId="2637" xr:uid="{D521F061-4E56-49C5-8CC5-6525BF685285}"/>
    <cellStyle name="Comma 16 2 3" xfId="1875" xr:uid="{42B30A46-B8DC-4C2C-B40A-E50A0AAAFD38}"/>
    <cellStyle name="Comma 16 2 3 2" xfId="2854" xr:uid="{E069F5A9-DC61-4D88-993C-A1DC83E5BF6E}"/>
    <cellStyle name="Comma 16 2 4" xfId="2421" xr:uid="{ED26F18E-EC69-4A7E-9FAD-D9A2C6738B42}"/>
    <cellStyle name="Comma 16 3" xfId="458" xr:uid="{00000000-0005-0000-0000-0000DB010000}"/>
    <cellStyle name="Comma 16 4" xfId="1645" xr:uid="{00000000-0005-0000-0000-0000DC010000}"/>
    <cellStyle name="Comma 16 4 2" xfId="2091" xr:uid="{9444650D-2F35-4E1C-B13F-AB09FD8CA3EC}"/>
    <cellStyle name="Comma 16 4 2 2" xfId="3070" xr:uid="{D346832D-AAE8-431F-B6FB-EC42A3BFD7B6}"/>
    <cellStyle name="Comma 16 4 3" xfId="2636" xr:uid="{C0C1444E-146A-4BDF-9A79-1DE8DE111289}"/>
    <cellStyle name="Comma 16 5" xfId="1874" xr:uid="{789A1468-6E6B-45D0-A9B6-B796C4C23DF6}"/>
    <cellStyle name="Comma 16 5 2" xfId="2853" xr:uid="{DA77CEF4-F690-4032-A70B-560E69722C69}"/>
    <cellStyle name="Comma 16 6" xfId="2420" xr:uid="{A96416FC-2456-44F2-9C90-0E404679E52E}"/>
    <cellStyle name="Comma 17" xfId="459" xr:uid="{00000000-0005-0000-0000-0000DD010000}"/>
    <cellStyle name="Comma 17 2" xfId="460" xr:uid="{00000000-0005-0000-0000-0000DE010000}"/>
    <cellStyle name="Comma 17 2 2" xfId="1648" xr:uid="{00000000-0005-0000-0000-0000DF010000}"/>
    <cellStyle name="Comma 17 2 2 2" xfId="2094" xr:uid="{48F5F1DD-C337-47A5-BA75-516224B097DF}"/>
    <cellStyle name="Comma 17 2 2 2 2" xfId="3073" xr:uid="{42A5BD4F-7348-4B87-9411-34468F8FA985}"/>
    <cellStyle name="Comma 17 2 2 3" xfId="2639" xr:uid="{A272E444-E5A3-441B-A9AB-1109D9D824AC}"/>
    <cellStyle name="Comma 17 2 3" xfId="1877" xr:uid="{44FE0404-95F7-4E5C-9129-F340D94ED29A}"/>
    <cellStyle name="Comma 17 2 3 2" xfId="2856" xr:uid="{DA1144F6-C155-4FF8-88B8-228CD074A93C}"/>
    <cellStyle name="Comma 17 2 4" xfId="2423" xr:uid="{11C9B550-06C2-48BC-B7BA-920C0F7BF39E}"/>
    <cellStyle name="Comma 17 3" xfId="461" xr:uid="{00000000-0005-0000-0000-0000E0010000}"/>
    <cellStyle name="Comma 17 4" xfId="1647" xr:uid="{00000000-0005-0000-0000-0000E1010000}"/>
    <cellStyle name="Comma 17 4 2" xfId="2093" xr:uid="{4F1D9D4F-93FE-4E94-ACD6-20585B8FD29F}"/>
    <cellStyle name="Comma 17 4 2 2" xfId="3072" xr:uid="{17C9818A-D349-4FEA-A051-8C95463AD147}"/>
    <cellStyle name="Comma 17 4 3" xfId="2638" xr:uid="{7D9A18FA-492D-4C39-90A8-02B866FD16CB}"/>
    <cellStyle name="Comma 17 5" xfId="1876" xr:uid="{A555D8F5-A5B9-4019-AC47-2CA3D5E370EA}"/>
    <cellStyle name="Comma 17 5 2" xfId="2855" xr:uid="{D1BA9305-7ABC-452B-A81A-67A7FCBE09E9}"/>
    <cellStyle name="Comma 17 6" xfId="2422" xr:uid="{F0C7D270-783B-49A2-9AE6-C9CE07A71569}"/>
    <cellStyle name="Comma 18" xfId="462" xr:uid="{00000000-0005-0000-0000-0000E2010000}"/>
    <cellStyle name="Comma 18 2" xfId="463" xr:uid="{00000000-0005-0000-0000-0000E3010000}"/>
    <cellStyle name="Comma 18 2 2" xfId="1650" xr:uid="{00000000-0005-0000-0000-0000E4010000}"/>
    <cellStyle name="Comma 18 2 2 2" xfId="2096" xr:uid="{5CBC1B7B-65A4-4BC9-A9C7-3F754BEDAA63}"/>
    <cellStyle name="Comma 18 2 2 2 2" xfId="3075" xr:uid="{D2300E4E-245C-42DE-ABED-ED2AA8E417DA}"/>
    <cellStyle name="Comma 18 2 2 3" xfId="2641" xr:uid="{4EAF057D-D965-4018-8ADE-3FF6098D3136}"/>
    <cellStyle name="Comma 18 2 3" xfId="1879" xr:uid="{C5B43E55-D15E-44AD-A5B0-6EF65A9EAC60}"/>
    <cellStyle name="Comma 18 2 3 2" xfId="2858" xr:uid="{37424D47-D4AB-4FA4-8E06-40339B881DF3}"/>
    <cellStyle name="Comma 18 2 4" xfId="2425" xr:uid="{E70349C6-83FD-46AC-ADCD-B606BCDC7294}"/>
    <cellStyle name="Comma 18 3" xfId="464" xr:uid="{00000000-0005-0000-0000-0000E5010000}"/>
    <cellStyle name="Comma 18 4" xfId="1649" xr:uid="{00000000-0005-0000-0000-0000E6010000}"/>
    <cellStyle name="Comma 18 4 2" xfId="2095" xr:uid="{E1DF3AC8-9B2C-493D-A457-D3E14E45C7DD}"/>
    <cellStyle name="Comma 18 4 2 2" xfId="3074" xr:uid="{52AD7411-2CC5-44E4-AB11-542725B90FA3}"/>
    <cellStyle name="Comma 18 4 3" xfId="2640" xr:uid="{4E538E4B-E023-496E-B747-674881C3DA0B}"/>
    <cellStyle name="Comma 18 5" xfId="1878" xr:uid="{90B4DF5E-B032-416F-BB62-430245168708}"/>
    <cellStyle name="Comma 18 5 2" xfId="2857" xr:uid="{A7350960-DBAB-4B1D-8C53-B0E957FBB204}"/>
    <cellStyle name="Comma 18 6" xfId="2424" xr:uid="{5D1F6C9B-7612-446E-A33B-4EE896203F16}"/>
    <cellStyle name="Comma 19" xfId="465" xr:uid="{00000000-0005-0000-0000-0000E7010000}"/>
    <cellStyle name="Comma 19 2" xfId="466" xr:uid="{00000000-0005-0000-0000-0000E8010000}"/>
    <cellStyle name="Comma 19 2 2" xfId="1652" xr:uid="{00000000-0005-0000-0000-0000E9010000}"/>
    <cellStyle name="Comma 19 2 2 2" xfId="2098" xr:uid="{F553C9C9-DCA6-40D6-81AC-BA27882BC694}"/>
    <cellStyle name="Comma 19 2 2 2 2" xfId="3077" xr:uid="{7A4997D4-A367-4F3F-AAC1-1B4211D27EEC}"/>
    <cellStyle name="Comma 19 2 2 3" xfId="2643" xr:uid="{D5442A1D-3355-442E-866E-4AA0481FE86E}"/>
    <cellStyle name="Comma 19 2 3" xfId="1881" xr:uid="{3D46B768-67DC-4FF7-8F29-A5B758B53320}"/>
    <cellStyle name="Comma 19 2 3 2" xfId="2860" xr:uid="{19692CD7-57A2-48E7-84B9-CF9DBAD268C5}"/>
    <cellStyle name="Comma 19 2 4" xfId="2427" xr:uid="{E1E3468D-BA8A-4A56-A45A-35272B85B91B}"/>
    <cellStyle name="Comma 19 3" xfId="467" xr:uid="{00000000-0005-0000-0000-0000EA010000}"/>
    <cellStyle name="Comma 19 4" xfId="1651" xr:uid="{00000000-0005-0000-0000-0000EB010000}"/>
    <cellStyle name="Comma 19 4 2" xfId="2097" xr:uid="{CE7E5B9C-AB89-44D0-92F3-A38C5C69C69C}"/>
    <cellStyle name="Comma 19 4 2 2" xfId="3076" xr:uid="{6C89F657-51E5-470E-B10E-A684FB9805E5}"/>
    <cellStyle name="Comma 19 4 3" xfId="2642" xr:uid="{4F2A57FF-0CCD-4AD3-81FF-2D2502B673AE}"/>
    <cellStyle name="Comma 19 5" xfId="1880" xr:uid="{B3256BED-5245-4F60-BC0B-2ADD0304755F}"/>
    <cellStyle name="Comma 19 5 2" xfId="2859" xr:uid="{A9045545-03CF-44EF-81F5-94DC4C6E2BB7}"/>
    <cellStyle name="Comma 19 6" xfId="2426" xr:uid="{4E167716-A95D-4F2C-9418-7162D5D786E0}"/>
    <cellStyle name="Comma 2" xfId="8" xr:uid="{00000000-0005-0000-0000-0000EC010000}"/>
    <cellStyle name="Comma 2 10" xfId="468" xr:uid="{00000000-0005-0000-0000-0000ED010000}"/>
    <cellStyle name="Comma 2 11" xfId="2338" xr:uid="{5FED9D55-F40D-472E-88D0-6B1E583EE106}"/>
    <cellStyle name="Comma 2 11 2" xfId="3265" xr:uid="{AC9BB06D-39BD-4229-A22F-82090DBD4884}"/>
    <cellStyle name="Comma 2 2" xfId="469" xr:uid="{00000000-0005-0000-0000-0000EE010000}"/>
    <cellStyle name="Comma 2 2 2" xfId="470" xr:uid="{00000000-0005-0000-0000-0000EF010000}"/>
    <cellStyle name="Comma 2 2 2 2" xfId="471" xr:uid="{00000000-0005-0000-0000-0000F0010000}"/>
    <cellStyle name="Comma 2 2 2 3" xfId="472" xr:uid="{00000000-0005-0000-0000-0000F1010000}"/>
    <cellStyle name="Comma 2 2 2 4" xfId="473" xr:uid="{00000000-0005-0000-0000-0000F2010000}"/>
    <cellStyle name="Comma 2 2 3" xfId="474" xr:uid="{00000000-0005-0000-0000-0000F3010000}"/>
    <cellStyle name="Comma 2 2 3 2" xfId="475" xr:uid="{00000000-0005-0000-0000-0000F4010000}"/>
    <cellStyle name="Comma 2 2 3 3" xfId="476" xr:uid="{00000000-0005-0000-0000-0000F5010000}"/>
    <cellStyle name="Comma 2 2 4" xfId="477" xr:uid="{00000000-0005-0000-0000-0000F6010000}"/>
    <cellStyle name="Comma 2 2 5" xfId="478" xr:uid="{00000000-0005-0000-0000-0000F7010000}"/>
    <cellStyle name="Comma 2 2 6" xfId="479" xr:uid="{00000000-0005-0000-0000-0000F8010000}"/>
    <cellStyle name="Comma 2 2 7" xfId="480" xr:uid="{00000000-0005-0000-0000-0000F9010000}"/>
    <cellStyle name="Comma 2 2 7 2" xfId="1653" xr:uid="{00000000-0005-0000-0000-0000FA010000}"/>
    <cellStyle name="Comma 2 2 7 2 2" xfId="2099" xr:uid="{DAA9B095-7D90-4CC5-BE3B-BF32DC4119EA}"/>
    <cellStyle name="Comma 2 2 7 2 2 2" xfId="3078" xr:uid="{73A1DE5D-0998-43E6-AE72-9C3FA224DEDE}"/>
    <cellStyle name="Comma 2 2 7 2 3" xfId="2644" xr:uid="{15F81492-ABEB-47B9-880E-88611B17DBD7}"/>
    <cellStyle name="Comma 2 2 7 3" xfId="1882" xr:uid="{C2A8E2AE-88C2-46D2-A702-23E703B8E64C}"/>
    <cellStyle name="Comma 2 2 7 3 2" xfId="2861" xr:uid="{3F662851-B4C5-46E9-AC94-1B329FEBE782}"/>
    <cellStyle name="Comma 2 2 7 4" xfId="2428" xr:uid="{E17FA654-B26A-4131-AB3E-FB9063FF29B5}"/>
    <cellStyle name="Comma 2 2 8" xfId="2339" xr:uid="{396DA091-EA53-4165-ABE2-4E187D991D37}"/>
    <cellStyle name="Comma 2 3" xfId="481" xr:uid="{00000000-0005-0000-0000-0000FB010000}"/>
    <cellStyle name="Comma 2 3 2" xfId="482" xr:uid="{00000000-0005-0000-0000-0000FC010000}"/>
    <cellStyle name="Comma 2 3 2 2" xfId="483" xr:uid="{00000000-0005-0000-0000-0000FD010000}"/>
    <cellStyle name="Comma 2 3 3" xfId="484" xr:uid="{00000000-0005-0000-0000-0000FE010000}"/>
    <cellStyle name="Comma 2 3 4" xfId="485" xr:uid="{00000000-0005-0000-0000-0000FF010000}"/>
    <cellStyle name="Comma 2 3 5" xfId="2340" xr:uid="{0D64C952-FB5B-4220-B8EC-BDFC6A4CF23F}"/>
    <cellStyle name="Comma 2 4" xfId="486" xr:uid="{00000000-0005-0000-0000-000000020000}"/>
    <cellStyle name="Comma 2 5" xfId="487" xr:uid="{00000000-0005-0000-0000-000001020000}"/>
    <cellStyle name="Comma 2 6" xfId="488" xr:uid="{00000000-0005-0000-0000-000002020000}"/>
    <cellStyle name="Comma 2 7" xfId="489" xr:uid="{00000000-0005-0000-0000-000003020000}"/>
    <cellStyle name="Comma 2 8" xfId="490" xr:uid="{00000000-0005-0000-0000-000004020000}"/>
    <cellStyle name="Comma 2 9" xfId="491" xr:uid="{00000000-0005-0000-0000-000005020000}"/>
    <cellStyle name="Comma 2_201_GL_Eden wellness_troskovnik_11-11-14" xfId="492" xr:uid="{00000000-0005-0000-0000-000006020000}"/>
    <cellStyle name="Comma 20" xfId="493" xr:uid="{00000000-0005-0000-0000-000007020000}"/>
    <cellStyle name="Comma 20 2" xfId="494" xr:uid="{00000000-0005-0000-0000-000008020000}"/>
    <cellStyle name="Comma 20 2 2" xfId="1655" xr:uid="{00000000-0005-0000-0000-000009020000}"/>
    <cellStyle name="Comma 20 2 2 2" xfId="2101" xr:uid="{101C0E0F-3850-450C-AE52-0681561820EA}"/>
    <cellStyle name="Comma 20 2 2 2 2" xfId="3080" xr:uid="{D51B612B-BA2C-4E94-9D88-1B4E2EE6F22C}"/>
    <cellStyle name="Comma 20 2 2 3" xfId="2646" xr:uid="{ECC8E9C1-F608-4A49-8257-5D50ADF61A5A}"/>
    <cellStyle name="Comma 20 2 3" xfId="1884" xr:uid="{AFCC3C8C-85DF-486B-80AD-D8DA5AA9B693}"/>
    <cellStyle name="Comma 20 2 3 2" xfId="2863" xr:uid="{558A3562-9580-4B80-8AED-F709CCFC2A05}"/>
    <cellStyle name="Comma 20 2 4" xfId="2430" xr:uid="{1672056D-71D7-42F2-927A-09DF031F19DE}"/>
    <cellStyle name="Comma 20 3" xfId="495" xr:uid="{00000000-0005-0000-0000-00000A020000}"/>
    <cellStyle name="Comma 20 4" xfId="1654" xr:uid="{00000000-0005-0000-0000-00000B020000}"/>
    <cellStyle name="Comma 20 4 2" xfId="2100" xr:uid="{6C4295B4-FB7E-4657-91A0-D5B81F13E516}"/>
    <cellStyle name="Comma 20 4 2 2" xfId="3079" xr:uid="{2E30101B-53A2-4DC9-9419-897A3356573B}"/>
    <cellStyle name="Comma 20 4 3" xfId="2645" xr:uid="{A9DC686D-C20B-48BE-9332-96F5B62563D3}"/>
    <cellStyle name="Comma 20 5" xfId="1883" xr:uid="{1F71A779-8F2D-417A-81B9-2DCC52B7D5B8}"/>
    <cellStyle name="Comma 20 5 2" xfId="2862" xr:uid="{F8E5AB57-DE4C-4C2C-80C9-F90CA16FC71E}"/>
    <cellStyle name="Comma 20 6" xfId="2429" xr:uid="{EC720EDD-0AEC-4911-8754-39DF48EFFC96}"/>
    <cellStyle name="Comma 21" xfId="496" xr:uid="{00000000-0005-0000-0000-00000C020000}"/>
    <cellStyle name="Comma 21 2" xfId="497" xr:uid="{00000000-0005-0000-0000-00000D020000}"/>
    <cellStyle name="Comma 21 2 2" xfId="1657" xr:uid="{00000000-0005-0000-0000-00000E020000}"/>
    <cellStyle name="Comma 21 2 2 2" xfId="2103" xr:uid="{C5B32C68-52F6-4A66-962F-71A9D523801D}"/>
    <cellStyle name="Comma 21 2 2 2 2" xfId="3082" xr:uid="{EEE37962-2CB0-4A2E-A119-E7F80B8D4C8B}"/>
    <cellStyle name="Comma 21 2 2 3" xfId="2648" xr:uid="{F5C05FAF-55AB-4573-A1CA-5D6491B32A6E}"/>
    <cellStyle name="Comma 21 2 3" xfId="1886" xr:uid="{C028ABD1-6E3E-41DA-AEA6-B2F9290BF62A}"/>
    <cellStyle name="Comma 21 2 3 2" xfId="2865" xr:uid="{C5F6A902-CF00-45C3-8CF8-1D01131533B4}"/>
    <cellStyle name="Comma 21 2 4" xfId="2432" xr:uid="{B87475DE-452F-41D4-846D-D6BC15EEF53B}"/>
    <cellStyle name="Comma 21 3" xfId="498" xr:uid="{00000000-0005-0000-0000-00000F020000}"/>
    <cellStyle name="Comma 21 4" xfId="1656" xr:uid="{00000000-0005-0000-0000-000010020000}"/>
    <cellStyle name="Comma 21 4 2" xfId="2102" xr:uid="{543023D3-FD6F-47B5-BFA5-0E8B5908F68C}"/>
    <cellStyle name="Comma 21 4 2 2" xfId="3081" xr:uid="{CBFA6AD2-98D5-4936-8A59-6C4F20A6388C}"/>
    <cellStyle name="Comma 21 4 3" xfId="2647" xr:uid="{275E8DE7-6E62-42CF-941C-CD1AD27A111D}"/>
    <cellStyle name="Comma 21 5" xfId="1885" xr:uid="{4FBA1D1F-EAF1-4BA4-9DEC-F2723F4E7AFC}"/>
    <cellStyle name="Comma 21 5 2" xfId="2864" xr:uid="{740C061A-6269-4072-88B8-CB600DBDB9F4}"/>
    <cellStyle name="Comma 21 6" xfId="2431" xr:uid="{1C20DE2F-17E1-4481-BDDA-F53739C14849}"/>
    <cellStyle name="Comma 22" xfId="499" xr:uid="{00000000-0005-0000-0000-000011020000}"/>
    <cellStyle name="Comma 22 2" xfId="500" xr:uid="{00000000-0005-0000-0000-000012020000}"/>
    <cellStyle name="Comma 22 2 2" xfId="1659" xr:uid="{00000000-0005-0000-0000-000013020000}"/>
    <cellStyle name="Comma 22 2 2 2" xfId="2105" xr:uid="{1E54DEB1-61A6-4E1D-85B6-BCAD58067F78}"/>
    <cellStyle name="Comma 22 2 2 2 2" xfId="3084" xr:uid="{C8FE6571-10CD-4496-AC4F-BE9FE1C39A17}"/>
    <cellStyle name="Comma 22 2 2 3" xfId="2650" xr:uid="{95BD7B70-D946-4DEC-948F-706F19D7FA33}"/>
    <cellStyle name="Comma 22 2 3" xfId="1888" xr:uid="{21525E8E-4E55-4553-8502-FE1EA90C333B}"/>
    <cellStyle name="Comma 22 2 3 2" xfId="2867" xr:uid="{C05F07B8-E8A4-4715-8969-159297B04892}"/>
    <cellStyle name="Comma 22 2 4" xfId="2434" xr:uid="{3404EEF5-BABB-494C-856E-070361B99CC2}"/>
    <cellStyle name="Comma 22 3" xfId="501" xr:uid="{00000000-0005-0000-0000-000014020000}"/>
    <cellStyle name="Comma 22 4" xfId="1658" xr:uid="{00000000-0005-0000-0000-000015020000}"/>
    <cellStyle name="Comma 22 4 2" xfId="2104" xr:uid="{BB458C42-4EB3-47EB-8F1A-9F2AFAF3ADAD}"/>
    <cellStyle name="Comma 22 4 2 2" xfId="3083" xr:uid="{BF883BAE-0737-448D-9DAB-696039867966}"/>
    <cellStyle name="Comma 22 4 3" xfId="2649" xr:uid="{690FE0F7-1A4B-4B02-9EE6-C460BEF504FB}"/>
    <cellStyle name="Comma 22 5" xfId="1887" xr:uid="{4CFD3D49-13BD-4B1A-8F84-07646EA996B6}"/>
    <cellStyle name="Comma 22 5 2" xfId="2866" xr:uid="{A38B1C1C-D55B-4B2D-BC0B-ECD6144EF392}"/>
    <cellStyle name="Comma 22 6" xfId="2433" xr:uid="{F6F6CEB3-BF43-4C23-AB89-2D0196278F21}"/>
    <cellStyle name="Comma 23" xfId="502" xr:uid="{00000000-0005-0000-0000-000016020000}"/>
    <cellStyle name="Comma 23 2" xfId="503" xr:uid="{00000000-0005-0000-0000-000017020000}"/>
    <cellStyle name="Comma 23 2 2" xfId="1661" xr:uid="{00000000-0005-0000-0000-000018020000}"/>
    <cellStyle name="Comma 23 2 2 2" xfId="2107" xr:uid="{57AB88DA-F49B-4080-A73F-03FF8D6C7F40}"/>
    <cellStyle name="Comma 23 2 2 2 2" xfId="3086" xr:uid="{D48EA7B9-17D2-40B3-B55A-351976C1237D}"/>
    <cellStyle name="Comma 23 2 2 3" xfId="2652" xr:uid="{F8E23229-B221-4AD8-A3C2-2491CDEB76AA}"/>
    <cellStyle name="Comma 23 2 3" xfId="1890" xr:uid="{1ABFB8A3-77D5-47D9-883E-4647E0A2F7FF}"/>
    <cellStyle name="Comma 23 2 3 2" xfId="2869" xr:uid="{41BAAFAC-66DD-4EB9-83B0-CE7EE6C70952}"/>
    <cellStyle name="Comma 23 2 4" xfId="2436" xr:uid="{D3FA4493-E90E-4A87-8BB6-47911A3FFCB9}"/>
    <cellStyle name="Comma 23 3" xfId="504" xr:uid="{00000000-0005-0000-0000-000019020000}"/>
    <cellStyle name="Comma 23 4" xfId="1660" xr:uid="{00000000-0005-0000-0000-00001A020000}"/>
    <cellStyle name="Comma 23 4 2" xfId="2106" xr:uid="{29364A25-2854-4691-9801-AB543718FE71}"/>
    <cellStyle name="Comma 23 4 2 2" xfId="3085" xr:uid="{84EDA627-AD2F-4771-8EF3-C6A43E144426}"/>
    <cellStyle name="Comma 23 4 3" xfId="2651" xr:uid="{FE8E88E9-BAE7-417C-BDB6-0AAE825BE321}"/>
    <cellStyle name="Comma 23 5" xfId="1889" xr:uid="{8562F20D-F8A6-4A6B-A1DA-2EAF0A3CCBB0}"/>
    <cellStyle name="Comma 23 5 2" xfId="2868" xr:uid="{0D1E3C12-FA14-4D65-81E1-99EF076144FE}"/>
    <cellStyle name="Comma 23 6" xfId="2435" xr:uid="{96F733E1-A92D-4A11-A235-84019FC4AEB5}"/>
    <cellStyle name="Comma 24" xfId="505" xr:uid="{00000000-0005-0000-0000-00001B020000}"/>
    <cellStyle name="Comma 24 2" xfId="506" xr:uid="{00000000-0005-0000-0000-00001C020000}"/>
    <cellStyle name="Comma 24 2 2" xfId="1663" xr:uid="{00000000-0005-0000-0000-00001D020000}"/>
    <cellStyle name="Comma 24 2 2 2" xfId="2109" xr:uid="{01F3BCE5-CDAF-4F6F-9EA6-72C1FB680B95}"/>
    <cellStyle name="Comma 24 2 2 2 2" xfId="3088" xr:uid="{59CBFEAF-DDD1-431B-B330-E5A15501C0FF}"/>
    <cellStyle name="Comma 24 2 2 3" xfId="2654" xr:uid="{6BF38E80-BE1C-4D12-A619-7DDDF8FD0681}"/>
    <cellStyle name="Comma 24 2 3" xfId="1892" xr:uid="{9910C8C5-F2F9-4501-84F1-9E7695EDAB23}"/>
    <cellStyle name="Comma 24 2 3 2" xfId="2871" xr:uid="{5CDA3474-8509-48C8-B61B-4916DF4B2BBD}"/>
    <cellStyle name="Comma 24 2 4" xfId="2438" xr:uid="{CD5683F1-D9C7-4E60-B49C-58A36AE0282D}"/>
    <cellStyle name="Comma 24 3" xfId="507" xr:uid="{00000000-0005-0000-0000-00001E020000}"/>
    <cellStyle name="Comma 24 4" xfId="1662" xr:uid="{00000000-0005-0000-0000-00001F020000}"/>
    <cellStyle name="Comma 24 4 2" xfId="2108" xr:uid="{15A8EA5D-4332-4EB5-B6D2-5DC48B9481A9}"/>
    <cellStyle name="Comma 24 4 2 2" xfId="3087" xr:uid="{B8A44243-38D3-49D7-B2BA-3497FA3F213A}"/>
    <cellStyle name="Comma 24 4 3" xfId="2653" xr:uid="{32E6829C-E8F2-4349-A4F6-2138618D46BF}"/>
    <cellStyle name="Comma 24 5" xfId="1891" xr:uid="{6E72BCAE-C3E8-49B6-ADF6-8D51288FF14D}"/>
    <cellStyle name="Comma 24 5 2" xfId="2870" xr:uid="{06DC1EC2-975D-45F5-B027-4A2403C09D08}"/>
    <cellStyle name="Comma 24 6" xfId="2437" xr:uid="{537B46CF-8E81-4782-960A-FD5ABB919E68}"/>
    <cellStyle name="Comma 25" xfId="508" xr:uid="{00000000-0005-0000-0000-000020020000}"/>
    <cellStyle name="Comma 25 2" xfId="509" xr:uid="{00000000-0005-0000-0000-000021020000}"/>
    <cellStyle name="Comma 25 2 2" xfId="1665" xr:uid="{00000000-0005-0000-0000-000022020000}"/>
    <cellStyle name="Comma 25 2 2 2" xfId="2111" xr:uid="{EFDA376D-F6DD-4266-BEC8-F2FFDFE676D1}"/>
    <cellStyle name="Comma 25 2 2 2 2" xfId="3090" xr:uid="{681AA4E8-6D51-41A8-A7FE-2B0B84BA4577}"/>
    <cellStyle name="Comma 25 2 2 3" xfId="2656" xr:uid="{E384D174-0013-483D-83DB-9914F483111F}"/>
    <cellStyle name="Comma 25 2 3" xfId="1894" xr:uid="{9000E586-2409-4A4E-AB95-F00310E8A3EA}"/>
    <cellStyle name="Comma 25 2 3 2" xfId="2873" xr:uid="{21CC5623-FC2D-4BA4-8838-5A72A38ADDE1}"/>
    <cellStyle name="Comma 25 2 4" xfId="2440" xr:uid="{30024102-1F83-4DC5-B6DF-AFA19EA3E7F4}"/>
    <cellStyle name="Comma 25 3" xfId="510" xr:uid="{00000000-0005-0000-0000-000023020000}"/>
    <cellStyle name="Comma 25 4" xfId="1664" xr:uid="{00000000-0005-0000-0000-000024020000}"/>
    <cellStyle name="Comma 25 4 2" xfId="2110" xr:uid="{F64CAADA-5A3A-4F76-B605-75DE13FA1AD7}"/>
    <cellStyle name="Comma 25 4 2 2" xfId="3089" xr:uid="{006D4D15-7A9A-4326-8157-A44EB1162664}"/>
    <cellStyle name="Comma 25 4 3" xfId="2655" xr:uid="{EF8899A5-58A1-46F1-A756-F39330CDC783}"/>
    <cellStyle name="Comma 25 5" xfId="1893" xr:uid="{C84F447A-FAE9-4127-BCF7-E762E0047E62}"/>
    <cellStyle name="Comma 25 5 2" xfId="2872" xr:uid="{76B398B6-0F12-4A47-B285-0A978DA6008C}"/>
    <cellStyle name="Comma 25 6" xfId="2439" xr:uid="{16F092F6-5914-42C5-BDFE-0D43E56A0A92}"/>
    <cellStyle name="Comma 26" xfId="511" xr:uid="{00000000-0005-0000-0000-000025020000}"/>
    <cellStyle name="Comma 26 2" xfId="512" xr:uid="{00000000-0005-0000-0000-000026020000}"/>
    <cellStyle name="Comma 26 2 2" xfId="1667" xr:uid="{00000000-0005-0000-0000-000027020000}"/>
    <cellStyle name="Comma 26 2 2 2" xfId="2113" xr:uid="{6CC1A2A9-CF76-460A-815F-EF1B873CD47B}"/>
    <cellStyle name="Comma 26 2 2 2 2" xfId="3092" xr:uid="{02B27A80-D52D-4DCF-B66D-8B617FEB258E}"/>
    <cellStyle name="Comma 26 2 2 3" xfId="2658" xr:uid="{1B4669C2-E8DF-4451-A732-67FD33E0FAD1}"/>
    <cellStyle name="Comma 26 2 3" xfId="1896" xr:uid="{5FBE5F87-4A43-4F96-AC2F-433F737C1072}"/>
    <cellStyle name="Comma 26 2 3 2" xfId="2875" xr:uid="{C5C9E12F-4B65-4CA3-AC4F-33D600604370}"/>
    <cellStyle name="Comma 26 2 4" xfId="2442" xr:uid="{21EA59E9-BD6E-4ED8-83C3-E11BB0F5C7D2}"/>
    <cellStyle name="Comma 26 3" xfId="513" xr:uid="{00000000-0005-0000-0000-000028020000}"/>
    <cellStyle name="Comma 26 4" xfId="1666" xr:uid="{00000000-0005-0000-0000-000029020000}"/>
    <cellStyle name="Comma 26 4 2" xfId="2112" xr:uid="{0E462746-316D-45F9-A3A2-21D9C85F313D}"/>
    <cellStyle name="Comma 26 4 2 2" xfId="3091" xr:uid="{23FF008B-63BC-47FF-95F4-59C43F686532}"/>
    <cellStyle name="Comma 26 4 3" xfId="2657" xr:uid="{4BD521C8-5783-402E-8011-4FA09D7ED962}"/>
    <cellStyle name="Comma 26 5" xfId="1895" xr:uid="{9DDD350A-DA15-4E93-BCF2-19BC7D0E425A}"/>
    <cellStyle name="Comma 26 5 2" xfId="2874" xr:uid="{5E8F03FA-66C6-44BB-A94F-F5A535EB2AEB}"/>
    <cellStyle name="Comma 26 6" xfId="2441" xr:uid="{F05D4BD7-F9B0-4444-BFFB-705318E64B1D}"/>
    <cellStyle name="Comma 27" xfId="514" xr:uid="{00000000-0005-0000-0000-00002A020000}"/>
    <cellStyle name="Comma 27 2" xfId="515" xr:uid="{00000000-0005-0000-0000-00002B020000}"/>
    <cellStyle name="Comma 27 2 2" xfId="1669" xr:uid="{00000000-0005-0000-0000-00002C020000}"/>
    <cellStyle name="Comma 27 2 2 2" xfId="2115" xr:uid="{42407839-1FA0-4CD3-AA95-BEFD459454B8}"/>
    <cellStyle name="Comma 27 2 2 2 2" xfId="3094" xr:uid="{BC6375F7-D98C-44EB-8A4A-B215FC85F8DE}"/>
    <cellStyle name="Comma 27 2 2 3" xfId="2660" xr:uid="{701CFE7C-7880-4200-8573-74C34473C626}"/>
    <cellStyle name="Comma 27 2 3" xfId="1898" xr:uid="{5396091F-1A01-4F7C-8F16-A437B2688D12}"/>
    <cellStyle name="Comma 27 2 3 2" xfId="2877" xr:uid="{46783538-2873-48C3-A42E-8667E99A28C1}"/>
    <cellStyle name="Comma 27 2 4" xfId="2444" xr:uid="{548C093C-53AD-4E29-9C94-0AE97C0345D5}"/>
    <cellStyle name="Comma 27 3" xfId="516" xr:uid="{00000000-0005-0000-0000-00002D020000}"/>
    <cellStyle name="Comma 27 4" xfId="1668" xr:uid="{00000000-0005-0000-0000-00002E020000}"/>
    <cellStyle name="Comma 27 4 2" xfId="2114" xr:uid="{C0BAEB5B-8307-4865-92A1-01B7E4B1AC98}"/>
    <cellStyle name="Comma 27 4 2 2" xfId="3093" xr:uid="{224AAF23-BED8-44BB-A208-6734EE43C72D}"/>
    <cellStyle name="Comma 27 4 3" xfId="2659" xr:uid="{D1CC173A-02E1-4ECC-8956-AAB64679C9C2}"/>
    <cellStyle name="Comma 27 5" xfId="1897" xr:uid="{C1366D66-8F53-4456-AC0E-340BC2D00B6E}"/>
    <cellStyle name="Comma 27 5 2" xfId="2876" xr:uid="{FDAB29F2-EC76-4AC3-9AD4-42CC0486DCDE}"/>
    <cellStyle name="Comma 27 6" xfId="2443" xr:uid="{89A96C0E-142E-49BA-A099-93FA654D2329}"/>
    <cellStyle name="Comma 28" xfId="517" xr:uid="{00000000-0005-0000-0000-00002F020000}"/>
    <cellStyle name="Comma 28 2" xfId="518" xr:uid="{00000000-0005-0000-0000-000030020000}"/>
    <cellStyle name="Comma 28 2 2" xfId="1671" xr:uid="{00000000-0005-0000-0000-000031020000}"/>
    <cellStyle name="Comma 28 2 2 2" xfId="2117" xr:uid="{34158143-A740-4B41-A7CA-D52696837A74}"/>
    <cellStyle name="Comma 28 2 2 2 2" xfId="3096" xr:uid="{18436F30-8D98-4B3B-9BD5-330243BEE7BA}"/>
    <cellStyle name="Comma 28 2 2 3" xfId="2662" xr:uid="{F803B57C-A734-4E2F-9710-9B6A699DDF0A}"/>
    <cellStyle name="Comma 28 2 3" xfId="1900" xr:uid="{9B201C4E-1120-4D85-BEE4-76496BB04FD3}"/>
    <cellStyle name="Comma 28 2 3 2" xfId="2879" xr:uid="{3A64E3EF-B4AE-466A-BC8D-C778F65A9F54}"/>
    <cellStyle name="Comma 28 2 4" xfId="2446" xr:uid="{A89181D6-0D2F-4BA3-9F22-65C7A2E48707}"/>
    <cellStyle name="Comma 28 3" xfId="519" xr:uid="{00000000-0005-0000-0000-000032020000}"/>
    <cellStyle name="Comma 28 4" xfId="1670" xr:uid="{00000000-0005-0000-0000-000033020000}"/>
    <cellStyle name="Comma 28 4 2" xfId="2116" xr:uid="{F215F60A-416A-4A20-92CB-69CD6A0938E9}"/>
    <cellStyle name="Comma 28 4 2 2" xfId="3095" xr:uid="{14E18433-78C6-4A5C-B3E5-212BD14B0BAA}"/>
    <cellStyle name="Comma 28 4 3" xfId="2661" xr:uid="{91715B24-970E-44B2-98FF-23A35798141D}"/>
    <cellStyle name="Comma 28 5" xfId="1899" xr:uid="{CCFE51BC-9755-4CF6-B4DE-FED9568C608C}"/>
    <cellStyle name="Comma 28 5 2" xfId="2878" xr:uid="{D7B99F8F-E90D-4D50-AB98-8D1F9E909088}"/>
    <cellStyle name="Comma 28 6" xfId="2445" xr:uid="{E316FF71-7A84-4451-9040-3A562F8CB759}"/>
    <cellStyle name="Comma 29" xfId="520" xr:uid="{00000000-0005-0000-0000-000034020000}"/>
    <cellStyle name="Comma 29 2" xfId="521" xr:uid="{00000000-0005-0000-0000-000035020000}"/>
    <cellStyle name="Comma 29 2 2" xfId="1673" xr:uid="{00000000-0005-0000-0000-000036020000}"/>
    <cellStyle name="Comma 29 2 2 2" xfId="2119" xr:uid="{D088AE6A-4116-4355-9C49-51108AC1FE0B}"/>
    <cellStyle name="Comma 29 2 2 2 2" xfId="3098" xr:uid="{81C09627-43C7-42F1-8438-5ADA1EB08860}"/>
    <cellStyle name="Comma 29 2 2 3" xfId="2664" xr:uid="{10F70FB0-AD57-48AC-882D-FE01BD6D46F5}"/>
    <cellStyle name="Comma 29 2 3" xfId="1902" xr:uid="{2B09931A-9A35-448B-B260-CBCB67FD7D2E}"/>
    <cellStyle name="Comma 29 2 3 2" xfId="2881" xr:uid="{E15F92F7-FCD2-483C-A109-D2C878603CA3}"/>
    <cellStyle name="Comma 29 2 4" xfId="2448" xr:uid="{530C99B4-E41A-40AE-B1C3-EA98A3E4AE7B}"/>
    <cellStyle name="Comma 29 3" xfId="522" xr:uid="{00000000-0005-0000-0000-000037020000}"/>
    <cellStyle name="Comma 29 4" xfId="1672" xr:uid="{00000000-0005-0000-0000-000038020000}"/>
    <cellStyle name="Comma 29 4 2" xfId="2118" xr:uid="{C49EA6A5-7677-43BF-8C36-485EEFB9E718}"/>
    <cellStyle name="Comma 29 4 2 2" xfId="3097" xr:uid="{83EA83C3-7355-4A80-8D2A-213DFB108C95}"/>
    <cellStyle name="Comma 29 4 3" xfId="2663" xr:uid="{3AEDCC3F-B54F-40E9-8BA6-73E44BBC4A74}"/>
    <cellStyle name="Comma 29 5" xfId="1901" xr:uid="{616EDA24-5341-486E-A235-58A6AF97EFDF}"/>
    <cellStyle name="Comma 29 5 2" xfId="2880" xr:uid="{C818929D-0707-41EB-8804-CAF7B3B133CF}"/>
    <cellStyle name="Comma 29 6" xfId="2447" xr:uid="{6B5C8B5C-1850-4235-B528-293ED1347629}"/>
    <cellStyle name="Comma 3" xfId="523" xr:uid="{00000000-0005-0000-0000-000039020000}"/>
    <cellStyle name="Comma 3 2" xfId="524" xr:uid="{00000000-0005-0000-0000-00003A020000}"/>
    <cellStyle name="Comma 3 2 2" xfId="525" xr:uid="{00000000-0005-0000-0000-00003B020000}"/>
    <cellStyle name="Comma 3 2 3" xfId="2341" xr:uid="{2F8B409D-7684-4817-8753-CD2EEF3B4692}"/>
    <cellStyle name="Comma 3 3" xfId="526" xr:uid="{00000000-0005-0000-0000-00003C020000}"/>
    <cellStyle name="Comma 3 4" xfId="527" xr:uid="{00000000-0005-0000-0000-00003D020000}"/>
    <cellStyle name="Comma 3 5" xfId="528" xr:uid="{00000000-0005-0000-0000-00003E020000}"/>
    <cellStyle name="Comma 3 5 2" xfId="1674" xr:uid="{00000000-0005-0000-0000-00003F020000}"/>
    <cellStyle name="Comma 3 5 2 2" xfId="2120" xr:uid="{91E0A33B-DD38-47F2-810E-43DD9CAA30FF}"/>
    <cellStyle name="Comma 3 5 2 2 2" xfId="3099" xr:uid="{E67C5670-0421-4A3F-A15A-855903CD4CC1}"/>
    <cellStyle name="Comma 3 5 2 3" xfId="2665" xr:uid="{97449E78-FC0B-490A-A989-30A071136D05}"/>
    <cellStyle name="Comma 3 5 3" xfId="1903" xr:uid="{6ACFAD6A-8A35-4EA5-88A2-FF307AAE615C}"/>
    <cellStyle name="Comma 3 5 3 2" xfId="2882" xr:uid="{B13A8DC0-C0DF-4954-8E09-56F9CA78046F}"/>
    <cellStyle name="Comma 3 5 4" xfId="2449" xr:uid="{595344EE-E220-4D47-B6D7-FE0F92D4F1B8}"/>
    <cellStyle name="Comma 30" xfId="529" xr:uid="{00000000-0005-0000-0000-000040020000}"/>
    <cellStyle name="Comma 30 2" xfId="530" xr:uid="{00000000-0005-0000-0000-000041020000}"/>
    <cellStyle name="Comma 30 2 2" xfId="1676" xr:uid="{00000000-0005-0000-0000-000042020000}"/>
    <cellStyle name="Comma 30 2 2 2" xfId="2122" xr:uid="{560635A1-A5CC-4549-A90B-C054B61E7876}"/>
    <cellStyle name="Comma 30 2 2 2 2" xfId="3101" xr:uid="{21B85D61-6B6E-4CE3-85E2-AB3B144D7F1D}"/>
    <cellStyle name="Comma 30 2 2 3" xfId="2667" xr:uid="{EDF415E1-BEC6-40BD-A9BB-235615588571}"/>
    <cellStyle name="Comma 30 2 3" xfId="1905" xr:uid="{517CA7AF-26B3-47C8-AB1D-EE1DF770D960}"/>
    <cellStyle name="Comma 30 2 3 2" xfId="2884" xr:uid="{A8047636-7DBD-4A63-97C5-94A735656790}"/>
    <cellStyle name="Comma 30 2 4" xfId="2451" xr:uid="{68823061-75DC-4615-805F-2AC615EB1E8D}"/>
    <cellStyle name="Comma 30 3" xfId="531" xr:uid="{00000000-0005-0000-0000-000043020000}"/>
    <cellStyle name="Comma 30 4" xfId="1675" xr:uid="{00000000-0005-0000-0000-000044020000}"/>
    <cellStyle name="Comma 30 4 2" xfId="2121" xr:uid="{8C157E05-BE59-4E8E-82C9-B3C5133ED65B}"/>
    <cellStyle name="Comma 30 4 2 2" xfId="3100" xr:uid="{7414DEEA-C628-49FD-85E9-31B14227BF05}"/>
    <cellStyle name="Comma 30 4 3" xfId="2666" xr:uid="{76F0231E-295C-4510-8D2E-937D0D21F098}"/>
    <cellStyle name="Comma 30 5" xfId="1904" xr:uid="{6704CEB5-07F8-4CAB-A77E-E448C1A62DB3}"/>
    <cellStyle name="Comma 30 5 2" xfId="2883" xr:uid="{521CD5F1-4193-40A8-BAC8-218AB6727631}"/>
    <cellStyle name="Comma 30 6" xfId="2450" xr:uid="{C6618924-6048-4D29-ADE5-E6E3F52186F5}"/>
    <cellStyle name="Comma 31" xfId="532" xr:uid="{00000000-0005-0000-0000-000045020000}"/>
    <cellStyle name="Comma 31 2" xfId="533" xr:uid="{00000000-0005-0000-0000-000046020000}"/>
    <cellStyle name="Comma 31 2 2" xfId="1678" xr:uid="{00000000-0005-0000-0000-000047020000}"/>
    <cellStyle name="Comma 31 2 2 2" xfId="2124" xr:uid="{650177CD-F54A-4257-A196-77FC014D2F01}"/>
    <cellStyle name="Comma 31 2 2 2 2" xfId="3103" xr:uid="{926C628F-FD50-47EC-B98F-3DC10377BC85}"/>
    <cellStyle name="Comma 31 2 2 3" xfId="2669" xr:uid="{FA90CADB-C452-4104-B40C-33F0D960A485}"/>
    <cellStyle name="Comma 31 2 3" xfId="1907" xr:uid="{7EF6B82B-B2F0-48EE-960A-46472EB23332}"/>
    <cellStyle name="Comma 31 2 3 2" xfId="2886" xr:uid="{55171354-965F-4923-9125-F87F7A7A7C23}"/>
    <cellStyle name="Comma 31 2 4" xfId="2453" xr:uid="{844C48D1-77C0-45FC-A3AB-4B1FC71F3F54}"/>
    <cellStyle name="Comma 31 3" xfId="534" xr:uid="{00000000-0005-0000-0000-000048020000}"/>
    <cellStyle name="Comma 31 4" xfId="1677" xr:uid="{00000000-0005-0000-0000-000049020000}"/>
    <cellStyle name="Comma 31 4 2" xfId="2123" xr:uid="{433D1B4D-A1E1-44EE-8540-52CEECA29820}"/>
    <cellStyle name="Comma 31 4 2 2" xfId="3102" xr:uid="{8A94B7A4-178E-4BA8-AE45-B8275A9923AC}"/>
    <cellStyle name="Comma 31 4 3" xfId="2668" xr:uid="{0766689A-EDE5-417A-82F9-001598230DA9}"/>
    <cellStyle name="Comma 31 5" xfId="1906" xr:uid="{48E3A7C9-04D9-4647-B011-718D76C501CD}"/>
    <cellStyle name="Comma 31 5 2" xfId="2885" xr:uid="{64274EC1-83EA-484E-A526-EB1EBC95C14B}"/>
    <cellStyle name="Comma 31 6" xfId="2452" xr:uid="{26D919E1-260F-4EDF-A5E0-0E72BFD38459}"/>
    <cellStyle name="Comma 32" xfId="535" xr:uid="{00000000-0005-0000-0000-00004A020000}"/>
    <cellStyle name="Comma 32 2" xfId="536" xr:uid="{00000000-0005-0000-0000-00004B020000}"/>
    <cellStyle name="Comma 32 2 2" xfId="1680" xr:uid="{00000000-0005-0000-0000-00004C020000}"/>
    <cellStyle name="Comma 32 2 2 2" xfId="2126" xr:uid="{94CCAE15-CC7C-4787-A8FB-75C28CC68976}"/>
    <cellStyle name="Comma 32 2 2 2 2" xfId="3105" xr:uid="{1FA3D5DA-3729-4E65-B50C-66A11B05B58A}"/>
    <cellStyle name="Comma 32 2 2 3" xfId="2671" xr:uid="{6BDE931E-F9BB-4C85-B48D-F0869C90BBBA}"/>
    <cellStyle name="Comma 32 2 3" xfId="1909" xr:uid="{9F508B54-DDCD-49E5-B3CF-EFD81883AAB9}"/>
    <cellStyle name="Comma 32 2 3 2" xfId="2888" xr:uid="{CA0B108B-B918-4861-B29A-C508F60F0895}"/>
    <cellStyle name="Comma 32 2 4" xfId="2455" xr:uid="{5E27D36A-4A65-46A2-AE29-358B188E2C6D}"/>
    <cellStyle name="Comma 32 3" xfId="537" xr:uid="{00000000-0005-0000-0000-00004D020000}"/>
    <cellStyle name="Comma 32 4" xfId="1679" xr:uid="{00000000-0005-0000-0000-00004E020000}"/>
    <cellStyle name="Comma 32 4 2" xfId="2125" xr:uid="{9CFE50EF-1BAB-42E8-859C-F0D2C3EB4B07}"/>
    <cellStyle name="Comma 32 4 2 2" xfId="3104" xr:uid="{0823AA54-8E85-4350-8933-5F7703FF7098}"/>
    <cellStyle name="Comma 32 4 3" xfId="2670" xr:uid="{B8D74C5C-8700-4FD3-A861-AE804E358067}"/>
    <cellStyle name="Comma 32 5" xfId="1908" xr:uid="{D17442D7-689A-4422-8123-B30A34F27976}"/>
    <cellStyle name="Comma 32 5 2" xfId="2887" xr:uid="{B63725F5-3C21-46F5-8677-1A41E5BFA08F}"/>
    <cellStyle name="Comma 32 6" xfId="2454" xr:uid="{6989379F-BE12-4F05-A29B-9EC8F7AF7A5B}"/>
    <cellStyle name="Comma 33" xfId="538" xr:uid="{00000000-0005-0000-0000-00004F020000}"/>
    <cellStyle name="Comma 33 2" xfId="539" xr:uid="{00000000-0005-0000-0000-000050020000}"/>
    <cellStyle name="Comma 34" xfId="540" xr:uid="{00000000-0005-0000-0000-000051020000}"/>
    <cellStyle name="Comma 34 2" xfId="541" xr:uid="{00000000-0005-0000-0000-000052020000}"/>
    <cellStyle name="Comma 34 3" xfId="1681" xr:uid="{00000000-0005-0000-0000-000053020000}"/>
    <cellStyle name="Comma 34 3 2" xfId="2127" xr:uid="{BC94C6E8-E6A7-42F8-B5D6-5C3F3AF40C21}"/>
    <cellStyle name="Comma 34 3 2 2" xfId="3106" xr:uid="{66A2ECE0-17F5-4697-A06B-0EFCC482FD9D}"/>
    <cellStyle name="Comma 34 3 3" xfId="2672" xr:uid="{F7AF3950-4A46-4780-AE6D-CF2F3C22675A}"/>
    <cellStyle name="Comma 34 4" xfId="1910" xr:uid="{F805CE72-2D02-4202-841D-03DEF4C912C6}"/>
    <cellStyle name="Comma 34 4 2" xfId="2889" xr:uid="{6AF2E474-10C8-41AB-92A5-FCDE323E77D2}"/>
    <cellStyle name="Comma 34 5" xfId="2456" xr:uid="{5FA0079B-0C56-44C4-91D5-6EE47F86C91C}"/>
    <cellStyle name="Comma 35" xfId="542" xr:uid="{00000000-0005-0000-0000-000054020000}"/>
    <cellStyle name="Comma 35 2" xfId="543" xr:uid="{00000000-0005-0000-0000-000055020000}"/>
    <cellStyle name="Comma 36" xfId="544" xr:uid="{00000000-0005-0000-0000-000056020000}"/>
    <cellStyle name="Comma 36 2" xfId="545" xr:uid="{00000000-0005-0000-0000-000057020000}"/>
    <cellStyle name="Comma 36 2 2" xfId="1682" xr:uid="{00000000-0005-0000-0000-000058020000}"/>
    <cellStyle name="Comma 36 2 2 2" xfId="2128" xr:uid="{392481D1-CE14-4AC8-AB68-DF4265D3A018}"/>
    <cellStyle name="Comma 36 2 2 2 2" xfId="3107" xr:uid="{4BCB4B86-F632-49DD-B348-A239AAFD4F81}"/>
    <cellStyle name="Comma 36 2 2 3" xfId="2673" xr:uid="{96100825-FA88-4822-AA71-13BC74DFABBF}"/>
    <cellStyle name="Comma 36 2 3" xfId="1911" xr:uid="{054FC7B8-7BFE-49C3-8B3F-6804A7880F2E}"/>
    <cellStyle name="Comma 36 2 3 2" xfId="2890" xr:uid="{04C2010B-FE2E-4ED5-8B6C-EA9E17231820}"/>
    <cellStyle name="Comma 36 2 4" xfId="2457" xr:uid="{6F9C99EC-729F-404A-A945-2AD4498D9677}"/>
    <cellStyle name="Comma 4" xfId="546" xr:uid="{00000000-0005-0000-0000-000059020000}"/>
    <cellStyle name="Comma 4 2" xfId="547" xr:uid="{00000000-0005-0000-0000-00005A020000}"/>
    <cellStyle name="Comma 4 2 2" xfId="1683" xr:uid="{00000000-0005-0000-0000-00005B020000}"/>
    <cellStyle name="Comma 4 2 2 2" xfId="2129" xr:uid="{3DBE9FCA-76E1-4567-9BD0-7B6DF7CF838F}"/>
    <cellStyle name="Comma 4 2 2 2 2" xfId="3108" xr:uid="{7BF87F90-D3A2-4BD8-B5C3-9B52B870203B}"/>
    <cellStyle name="Comma 4 2 2 3" xfId="2674" xr:uid="{6592C433-42B5-4D62-8927-B292ABD6FD3E}"/>
    <cellStyle name="Comma 4 2 3" xfId="1912" xr:uid="{7B977FFC-9DC2-4F24-B97A-5C101BD39EBF}"/>
    <cellStyle name="Comma 4 2 3 2" xfId="2891" xr:uid="{5D9FE295-35C2-4622-9BF8-2E77992B2372}"/>
    <cellStyle name="Comma 4 2 4" xfId="2458" xr:uid="{9F3ADB57-3E53-47AA-95CC-742EDA0846DD}"/>
    <cellStyle name="Comma 4 3" xfId="548" xr:uid="{00000000-0005-0000-0000-00005C020000}"/>
    <cellStyle name="Comma 4 4" xfId="549" xr:uid="{00000000-0005-0000-0000-00005D020000}"/>
    <cellStyle name="Comma 4 5" xfId="2342" xr:uid="{5A5ED634-9C4D-4F12-A1BC-08919D93DAD2}"/>
    <cellStyle name="Comma 5" xfId="550" xr:uid="{00000000-0005-0000-0000-00005E020000}"/>
    <cellStyle name="Comma 5 2" xfId="551" xr:uid="{00000000-0005-0000-0000-00005F020000}"/>
    <cellStyle name="Comma 5 3" xfId="552" xr:uid="{00000000-0005-0000-0000-000060020000}"/>
    <cellStyle name="Comma 5 3 2" xfId="553" xr:uid="{00000000-0005-0000-0000-000061020000}"/>
    <cellStyle name="Comma 5 3 3" xfId="1684" xr:uid="{00000000-0005-0000-0000-000062020000}"/>
    <cellStyle name="Comma 5 3 3 2" xfId="2130" xr:uid="{121E14E5-11C7-436F-9729-20BE1C8290A7}"/>
    <cellStyle name="Comma 5 3 3 2 2" xfId="3109" xr:uid="{8511AF0E-907C-4CFA-A481-A36FF37A575D}"/>
    <cellStyle name="Comma 5 3 3 3" xfId="2675" xr:uid="{903B1723-CCB7-4FD7-AA09-3DD673A0F7E1}"/>
    <cellStyle name="Comma 5 3 4" xfId="1913" xr:uid="{00822FFA-494A-483E-8DDD-94C9E1EDBFDD}"/>
    <cellStyle name="Comma 5 3 4 2" xfId="2892" xr:uid="{F5CC7CFA-8CE1-47CE-9CD3-77928B3C9644}"/>
    <cellStyle name="Comma 5 3 5" xfId="2459" xr:uid="{5642BE04-B4E1-46BF-83EB-AF4F28AAA072}"/>
    <cellStyle name="Comma 5 4" xfId="554" xr:uid="{00000000-0005-0000-0000-000063020000}"/>
    <cellStyle name="Comma 5 4 2" xfId="1685" xr:uid="{00000000-0005-0000-0000-000064020000}"/>
    <cellStyle name="Comma 5 4 2 2" xfId="2131" xr:uid="{F6392091-ABC1-4052-9541-4A5C449A3517}"/>
    <cellStyle name="Comma 5 4 2 2 2" xfId="3110" xr:uid="{99832F38-81E6-424F-BCEC-0B287E9BAD3F}"/>
    <cellStyle name="Comma 5 4 2 3" xfId="2676" xr:uid="{EE0A8B2F-FAF0-461E-AD6D-D6174C904B6B}"/>
    <cellStyle name="Comma 5 4 3" xfId="1914" xr:uid="{A956E9DA-8A21-41E3-BC89-7835C5D5F16D}"/>
    <cellStyle name="Comma 5 4 3 2" xfId="2893" xr:uid="{DB8BD730-15AD-43FF-92F8-BB0ED82A08F6}"/>
    <cellStyle name="Comma 5 4 4" xfId="2460" xr:uid="{7F44D2C9-1FC8-4CAB-B972-5E49A4932B42}"/>
    <cellStyle name="Comma 5 5" xfId="555" xr:uid="{00000000-0005-0000-0000-000065020000}"/>
    <cellStyle name="Comma 5 6" xfId="2343" xr:uid="{5C717F11-DEB9-4C44-AD75-721CCD3CCA8A}"/>
    <cellStyle name="Comma 6" xfId="556" xr:uid="{00000000-0005-0000-0000-000066020000}"/>
    <cellStyle name="Comma 6 2" xfId="557" xr:uid="{00000000-0005-0000-0000-000067020000}"/>
    <cellStyle name="Comma 6 2 2" xfId="1686" xr:uid="{00000000-0005-0000-0000-000068020000}"/>
    <cellStyle name="Comma 6 2 2 2" xfId="2132" xr:uid="{F7688E77-4395-4857-89E3-D72F53809DEE}"/>
    <cellStyle name="Comma 6 2 2 2 2" xfId="3111" xr:uid="{7C4E659C-CF3F-4239-A6C3-8CCE57C6C655}"/>
    <cellStyle name="Comma 6 2 2 3" xfId="2677" xr:uid="{EF377CD4-7FE4-4C46-A956-0EBF33B70EB9}"/>
    <cellStyle name="Comma 6 2 3" xfId="1915" xr:uid="{247DE50E-9131-4725-942D-A3CB10A92F51}"/>
    <cellStyle name="Comma 6 2 3 2" xfId="2894" xr:uid="{01BDB0C4-F9EA-48C7-9322-1ACA40CB21E8}"/>
    <cellStyle name="Comma 6 2 4" xfId="2461" xr:uid="{FC2C1439-7843-4D90-9A4E-A61745CE1025}"/>
    <cellStyle name="Comma 6 3" xfId="558" xr:uid="{00000000-0005-0000-0000-000069020000}"/>
    <cellStyle name="Comma 6 4" xfId="2344" xr:uid="{52E6D65E-9EB0-4D47-93B9-32C52FA4322A}"/>
    <cellStyle name="Comma 7" xfId="559" xr:uid="{00000000-0005-0000-0000-00006A020000}"/>
    <cellStyle name="Comma 7 2" xfId="560" xr:uid="{00000000-0005-0000-0000-00006B020000}"/>
    <cellStyle name="Comma 7 2 2" xfId="1687" xr:uid="{00000000-0005-0000-0000-00006C020000}"/>
    <cellStyle name="Comma 7 2 2 2" xfId="2133" xr:uid="{CEB9325E-4D9F-4274-AA5F-A5DD2B2A70D1}"/>
    <cellStyle name="Comma 7 2 2 2 2" xfId="3112" xr:uid="{F26E4A68-922C-43C4-8A5C-425CC7B8BC70}"/>
    <cellStyle name="Comma 7 2 2 3" xfId="2678" xr:uid="{064F16FB-6436-4077-B454-4828335989BA}"/>
    <cellStyle name="Comma 7 2 3" xfId="1916" xr:uid="{B7279CE8-FD3B-4E16-B09C-FBEA2D855A3E}"/>
    <cellStyle name="Comma 7 2 3 2" xfId="2895" xr:uid="{A10A0FD7-C250-4BC7-86EE-7A27519F1E18}"/>
    <cellStyle name="Comma 7 2 4" xfId="2462" xr:uid="{00CE67EC-FA49-4001-AC83-F73CFD2987C9}"/>
    <cellStyle name="Comma 7 3" xfId="561" xr:uid="{00000000-0005-0000-0000-00006D020000}"/>
    <cellStyle name="Comma 7 4" xfId="2345" xr:uid="{D45AADE2-E1E6-4D0C-A0EC-7CD58A4ACF1C}"/>
    <cellStyle name="Comma 8" xfId="562" xr:uid="{00000000-0005-0000-0000-00006E020000}"/>
    <cellStyle name="Comma 8 2" xfId="563" xr:uid="{00000000-0005-0000-0000-00006F020000}"/>
    <cellStyle name="Comma 8 2 2" xfId="1689" xr:uid="{00000000-0005-0000-0000-000070020000}"/>
    <cellStyle name="Comma 8 2 2 2" xfId="2135" xr:uid="{C1220B9A-F067-48BF-8176-33C102BC30B7}"/>
    <cellStyle name="Comma 8 2 2 2 2" xfId="3114" xr:uid="{16B0E358-014D-426B-8B11-7EB2A5E4DE4D}"/>
    <cellStyle name="Comma 8 2 2 3" xfId="2680" xr:uid="{85250EAE-6201-435D-9383-9703180B9F39}"/>
    <cellStyle name="Comma 8 2 3" xfId="1918" xr:uid="{025FF14B-943B-4766-804F-370C0E0F26B5}"/>
    <cellStyle name="Comma 8 2 3 2" xfId="2897" xr:uid="{0414F4BA-8F36-4148-B1C6-D2520BBF474E}"/>
    <cellStyle name="Comma 8 2 4" xfId="2464" xr:uid="{6ECBD5A8-1F29-4062-A310-460F1B9709B2}"/>
    <cellStyle name="Comma 8 3" xfId="564" xr:uid="{00000000-0005-0000-0000-000071020000}"/>
    <cellStyle name="Comma 8 4" xfId="1688" xr:uid="{00000000-0005-0000-0000-000072020000}"/>
    <cellStyle name="Comma 8 4 2" xfId="2134" xr:uid="{B9CDF9ED-707C-4F25-9A66-CB439961BC5D}"/>
    <cellStyle name="Comma 8 4 2 2" xfId="3113" xr:uid="{502EDEBC-79A4-4A83-B3E8-A5CD8BC1F459}"/>
    <cellStyle name="Comma 8 4 3" xfId="2679" xr:uid="{7A87B3A3-546B-4B75-BD90-54DE193D9B5D}"/>
    <cellStyle name="Comma 8 5" xfId="1917" xr:uid="{DB2556A2-03D8-46FF-923C-5976127C4E96}"/>
    <cellStyle name="Comma 8 5 2" xfId="2896" xr:uid="{1D42D221-7ADF-47B0-860D-8D6746EBE963}"/>
    <cellStyle name="Comma 8 6" xfId="2346" xr:uid="{8095EF64-6F8D-4AE9-8407-66D4575DD6DC}"/>
    <cellStyle name="Comma 8 7" xfId="2463" xr:uid="{A6E6EBBD-6293-486C-A657-5B5A70ABEBFB}"/>
    <cellStyle name="Comma 9" xfId="565" xr:uid="{00000000-0005-0000-0000-000073020000}"/>
    <cellStyle name="Comma 9 2" xfId="566" xr:uid="{00000000-0005-0000-0000-000074020000}"/>
    <cellStyle name="Comma 9 2 2" xfId="1691" xr:uid="{00000000-0005-0000-0000-000075020000}"/>
    <cellStyle name="Comma 9 2 2 2" xfId="2137" xr:uid="{C5D4A334-6546-4467-815C-DA6A456CA788}"/>
    <cellStyle name="Comma 9 2 2 2 2" xfId="3116" xr:uid="{35E99083-A26F-406C-852A-189ED8BD7118}"/>
    <cellStyle name="Comma 9 2 2 3" xfId="2682" xr:uid="{30963F9A-3BAB-4934-8FDE-AA835E03B6C1}"/>
    <cellStyle name="Comma 9 2 3" xfId="1920" xr:uid="{D7F7F96A-3F4D-4CD7-BFF6-377DF2E95459}"/>
    <cellStyle name="Comma 9 2 3 2" xfId="2899" xr:uid="{D70CE31C-91FB-48A0-9A4F-F7830AA9ADE8}"/>
    <cellStyle name="Comma 9 2 4" xfId="2347" xr:uid="{15F6B5F2-DBB3-42D4-857A-E42419EF3CB0}"/>
    <cellStyle name="Comma 9 2 5" xfId="2466" xr:uid="{FE516593-FD66-432F-8E64-77D637836A8A}"/>
    <cellStyle name="Comma 9 3" xfId="567" xr:uid="{00000000-0005-0000-0000-000076020000}"/>
    <cellStyle name="Comma 9 4" xfId="1690" xr:uid="{00000000-0005-0000-0000-000077020000}"/>
    <cellStyle name="Comma 9 4 2" xfId="2136" xr:uid="{80E30324-6041-4AA8-BD7F-9740AEB2BB33}"/>
    <cellStyle name="Comma 9 4 2 2" xfId="3115" xr:uid="{6166DFB3-BE79-4E90-A13D-6C2001B9C6C3}"/>
    <cellStyle name="Comma 9 4 3" xfId="2681" xr:uid="{031829AE-A360-47D7-8D6F-594C438427E5}"/>
    <cellStyle name="Comma 9 5" xfId="1919" xr:uid="{3222E372-8F25-4F57-A645-A8FEDE2B734F}"/>
    <cellStyle name="Comma 9 5 2" xfId="2898" xr:uid="{AE8F113F-408A-4AE3-9459-C42CC00D3272}"/>
    <cellStyle name="Comma 9 6" xfId="2465" xr:uid="{764B9103-6B08-4E8B-AECA-8F2294AC8032}"/>
    <cellStyle name="Comma_Sheet1" xfId="3272" xr:uid="{EB9C2892-368D-4FDE-B958-6032538FB623}"/>
    <cellStyle name="Comma0" xfId="568" xr:uid="{00000000-0005-0000-0000-000078020000}"/>
    <cellStyle name="Currency [00]" xfId="569" xr:uid="{00000000-0005-0000-0000-000079020000}"/>
    <cellStyle name="Currency 2" xfId="570" xr:uid="{00000000-0005-0000-0000-00007A020000}"/>
    <cellStyle name="Currency 2 2" xfId="571" xr:uid="{00000000-0005-0000-0000-00007B020000}"/>
    <cellStyle name="Currency 2 2 2" xfId="572" xr:uid="{00000000-0005-0000-0000-00007C020000}"/>
    <cellStyle name="Currency 2 2 2 2" xfId="573" xr:uid="{00000000-0005-0000-0000-00007D020000}"/>
    <cellStyle name="Currency 2 2 2 2 2" xfId="574" xr:uid="{00000000-0005-0000-0000-00007E020000}"/>
    <cellStyle name="Currency 2 2 2 2 3" xfId="1695" xr:uid="{00000000-0005-0000-0000-00007F020000}"/>
    <cellStyle name="Currency 2 2 2 2 3 2" xfId="2141" xr:uid="{1131DC2A-34E9-4411-ACB4-6744BFDCEC30}"/>
    <cellStyle name="Currency 2 2 2 2 3 2 2" xfId="3120" xr:uid="{E27CD175-CD4A-4E20-A477-BBD1B7823A81}"/>
    <cellStyle name="Currency 2 2 2 2 3 3" xfId="2686" xr:uid="{072C6671-6C4A-4180-BB89-FBD0397E8243}"/>
    <cellStyle name="Currency 2 2 2 2 4" xfId="1924" xr:uid="{BB09A82A-59B1-4F77-8ED2-75471D8D79D0}"/>
    <cellStyle name="Currency 2 2 2 2 4 2" xfId="2903" xr:uid="{2F53A806-F9A2-422A-ADAB-7EABC3B92CAE}"/>
    <cellStyle name="Currency 2 2 2 2 5" xfId="2470" xr:uid="{A9BACD9F-952A-49DC-AF6B-FA662FF9CF59}"/>
    <cellStyle name="Currency 2 2 2 3" xfId="575" xr:uid="{00000000-0005-0000-0000-000080020000}"/>
    <cellStyle name="Currency 2 2 2 3 2" xfId="1696" xr:uid="{00000000-0005-0000-0000-000081020000}"/>
    <cellStyle name="Currency 2 2 2 3 2 2" xfId="2142" xr:uid="{065061D8-768E-47E4-AE19-FF9710F2A177}"/>
    <cellStyle name="Currency 2 2 2 3 2 2 2" xfId="3121" xr:uid="{BB524724-E321-4AAE-ABCC-C00507B9E949}"/>
    <cellStyle name="Currency 2 2 2 3 2 3" xfId="2687" xr:uid="{0576D8D5-1151-4C4D-9C91-961BF7158401}"/>
    <cellStyle name="Currency 2 2 2 3 3" xfId="1925" xr:uid="{554CFE97-4344-4FC9-B54E-7E7D3B1FDFE8}"/>
    <cellStyle name="Currency 2 2 2 3 3 2" xfId="2904" xr:uid="{B63BBE27-AD38-4D08-ADFF-CD0FB5F008F9}"/>
    <cellStyle name="Currency 2 2 2 3 4" xfId="2471" xr:uid="{A0832252-6F66-401C-A9AE-72A6D59CCA3E}"/>
    <cellStyle name="Currency 2 2 2 4" xfId="1694" xr:uid="{00000000-0005-0000-0000-000082020000}"/>
    <cellStyle name="Currency 2 2 2 4 2" xfId="2140" xr:uid="{7F011EAD-100E-40B5-8E7F-192408866871}"/>
    <cellStyle name="Currency 2 2 2 4 2 2" xfId="3119" xr:uid="{7C874458-10BE-4D61-80B3-8F9A224E2A67}"/>
    <cellStyle name="Currency 2 2 2 4 3" xfId="2685" xr:uid="{3B2DC6BC-C50C-4B84-824E-471A07714F0E}"/>
    <cellStyle name="Currency 2 2 2 5" xfId="1923" xr:uid="{C08CA4F0-87F1-4F09-99DF-1C6FFD6793C7}"/>
    <cellStyle name="Currency 2 2 2 5 2" xfId="2902" xr:uid="{04203E49-7892-49FB-BAA0-0942E676CD3F}"/>
    <cellStyle name="Currency 2 2 2 6" xfId="2469" xr:uid="{7C6DEB5C-C49A-4716-83FF-FC95AFED83B8}"/>
    <cellStyle name="Currency 2 2 3" xfId="576" xr:uid="{00000000-0005-0000-0000-000083020000}"/>
    <cellStyle name="Currency 2 2 3 2" xfId="577" xr:uid="{00000000-0005-0000-0000-000084020000}"/>
    <cellStyle name="Currency 2 2 3 2 2" xfId="1698" xr:uid="{00000000-0005-0000-0000-000085020000}"/>
    <cellStyle name="Currency 2 2 3 2 2 2" xfId="2144" xr:uid="{4451FEA6-D7ED-4A7C-B466-78A9EA216F98}"/>
    <cellStyle name="Currency 2 2 3 2 2 2 2" xfId="3123" xr:uid="{4AFF6E95-50F3-4F4E-A6A6-8DB842A66369}"/>
    <cellStyle name="Currency 2 2 3 2 2 3" xfId="2689" xr:uid="{942E7EA1-24D6-414E-9ED7-56DAA194E944}"/>
    <cellStyle name="Currency 2 2 3 2 3" xfId="1927" xr:uid="{26E91367-4BFA-4936-9659-BC8AC560D69D}"/>
    <cellStyle name="Currency 2 2 3 2 3 2" xfId="2906" xr:uid="{D227B517-CC59-4571-A2BD-FBE3282160BF}"/>
    <cellStyle name="Currency 2 2 3 2 4" xfId="2473" xr:uid="{73BD17F3-A75A-46E3-B39E-90AEF2D0108D}"/>
    <cellStyle name="Currency 2 2 3 3" xfId="1697" xr:uid="{00000000-0005-0000-0000-000086020000}"/>
    <cellStyle name="Currency 2 2 3 3 2" xfId="2143" xr:uid="{16956E5B-7900-40D4-8493-51F06F1112FD}"/>
    <cellStyle name="Currency 2 2 3 3 2 2" xfId="3122" xr:uid="{766F465E-5EBE-4BD0-8164-6E092537659E}"/>
    <cellStyle name="Currency 2 2 3 3 3" xfId="2688" xr:uid="{E37D2AD9-3C25-4E61-BD35-1DAE46E67F30}"/>
    <cellStyle name="Currency 2 2 3 4" xfId="1926" xr:uid="{5D2AE7EF-209A-4759-A31C-F988BE502171}"/>
    <cellStyle name="Currency 2 2 3 4 2" xfId="2905" xr:uid="{1D5364C5-F26B-41C0-9C93-DDE0B404BA6C}"/>
    <cellStyle name="Currency 2 2 3 5" xfId="2472" xr:uid="{773DFC7B-CFB3-4523-9F79-0423CB25203B}"/>
    <cellStyle name="Currency 2 2 4" xfId="578" xr:uid="{00000000-0005-0000-0000-000087020000}"/>
    <cellStyle name="Currency 2 2 4 2" xfId="1699" xr:uid="{00000000-0005-0000-0000-000088020000}"/>
    <cellStyle name="Currency 2 2 4 2 2" xfId="2145" xr:uid="{A917BA5B-EDE4-4BF6-BB47-6C72CBD95FB0}"/>
    <cellStyle name="Currency 2 2 4 2 2 2" xfId="3124" xr:uid="{3543C525-9BC1-4BCF-9904-7586AA8B8639}"/>
    <cellStyle name="Currency 2 2 4 2 3" xfId="2690" xr:uid="{D4400C5F-8181-4019-8598-FB02ED535DE6}"/>
    <cellStyle name="Currency 2 2 4 3" xfId="1928" xr:uid="{F3C8C6B4-22E0-449B-838C-72BCC47FD6CB}"/>
    <cellStyle name="Currency 2 2 4 3 2" xfId="2907" xr:uid="{59CC8E64-D081-4DBA-BEF0-AB735BC0EDDC}"/>
    <cellStyle name="Currency 2 2 4 4" xfId="2474" xr:uid="{08DB773B-2A45-49EB-A802-7643AE4C3E39}"/>
    <cellStyle name="Currency 2 2 5" xfId="579" xr:uid="{00000000-0005-0000-0000-000089020000}"/>
    <cellStyle name="Currency 2 2 5 2" xfId="1700" xr:uid="{00000000-0005-0000-0000-00008A020000}"/>
    <cellStyle name="Currency 2 2 5 2 2" xfId="2146" xr:uid="{D6A79058-212A-4396-9E8E-D182C361D972}"/>
    <cellStyle name="Currency 2 2 5 2 2 2" xfId="3125" xr:uid="{42B7E006-3082-4D1D-858E-957DA996A6D8}"/>
    <cellStyle name="Currency 2 2 5 2 3" xfId="2691" xr:uid="{696D7A91-C7E6-44E9-A7E9-5C8FBC874E78}"/>
    <cellStyle name="Currency 2 2 5 3" xfId="1929" xr:uid="{D581ECBF-1B56-4E0E-8DF2-8C7C940EC0C1}"/>
    <cellStyle name="Currency 2 2 5 3 2" xfId="2908" xr:uid="{2A987E73-2E05-42FC-BFD8-6B189889FEEB}"/>
    <cellStyle name="Currency 2 2 5 4" xfId="2475" xr:uid="{3E7F3C8E-36B7-44E2-898F-FA9A6CD78B92}"/>
    <cellStyle name="Currency 2 2 6" xfId="1693" xr:uid="{00000000-0005-0000-0000-00008B020000}"/>
    <cellStyle name="Currency 2 2 6 2" xfId="2139" xr:uid="{F03556F4-5F70-4863-B8D7-AC7175D329C2}"/>
    <cellStyle name="Currency 2 2 6 2 2" xfId="3118" xr:uid="{C5B9FABA-FFC0-4283-B124-AF8022BB0B1B}"/>
    <cellStyle name="Currency 2 2 6 3" xfId="2684" xr:uid="{2F122FF3-FB59-4151-A3C8-53B3F3456A08}"/>
    <cellStyle name="Currency 2 2 7" xfId="1922" xr:uid="{0BDE56A2-C11D-4E3C-9984-052E31DC6A16}"/>
    <cellStyle name="Currency 2 2 7 2" xfId="2901" xr:uid="{C2DC8337-CA5B-481F-92BD-5C0296AE6BAC}"/>
    <cellStyle name="Currency 2 2 8" xfId="2468" xr:uid="{518B69EC-2361-47CD-81AE-A35D3A2C0AC5}"/>
    <cellStyle name="Currency 2 3" xfId="580" xr:uid="{00000000-0005-0000-0000-00008C020000}"/>
    <cellStyle name="Currency 2 3 2" xfId="581" xr:uid="{00000000-0005-0000-0000-00008D020000}"/>
    <cellStyle name="Currency 2 3 2 2" xfId="1702" xr:uid="{00000000-0005-0000-0000-00008E020000}"/>
    <cellStyle name="Currency 2 3 2 2 2" xfId="2148" xr:uid="{021E4374-1385-401A-B0F9-5D2694F28936}"/>
    <cellStyle name="Currency 2 3 2 2 2 2" xfId="3127" xr:uid="{ADC6D5C1-B037-4791-8945-9676EC42A871}"/>
    <cellStyle name="Currency 2 3 2 2 3" xfId="2693" xr:uid="{A34DBB5E-0F1E-4924-8247-6A834F84EB0D}"/>
    <cellStyle name="Currency 2 3 2 3" xfId="1931" xr:uid="{92B3B13A-2DD4-48E1-B9B5-F4625FF67E53}"/>
    <cellStyle name="Currency 2 3 2 3 2" xfId="2910" xr:uid="{59360007-34A4-40ED-A186-11BA4E2A0F4D}"/>
    <cellStyle name="Currency 2 3 2 4" xfId="2477" xr:uid="{2EBED36C-2277-4B62-953E-5C1A20E535AC}"/>
    <cellStyle name="Currency 2 3 3" xfId="582" xr:uid="{00000000-0005-0000-0000-00008F020000}"/>
    <cellStyle name="Currency 2 3 3 2" xfId="1703" xr:uid="{00000000-0005-0000-0000-000090020000}"/>
    <cellStyle name="Currency 2 3 3 2 2" xfId="2149" xr:uid="{92C65D60-456A-4450-B796-194D979B0D66}"/>
    <cellStyle name="Currency 2 3 3 2 2 2" xfId="3128" xr:uid="{3CC8DE36-364D-4F80-AE8B-8206177C19AD}"/>
    <cellStyle name="Currency 2 3 3 2 3" xfId="2694" xr:uid="{4FE619E5-F572-45D7-B881-EB15869569D0}"/>
    <cellStyle name="Currency 2 3 3 3" xfId="1932" xr:uid="{A4F23232-0564-4261-B3B7-65302BADFA22}"/>
    <cellStyle name="Currency 2 3 3 3 2" xfId="2911" xr:uid="{7E9F0CD2-B055-4CEB-A964-1E9333F2052B}"/>
    <cellStyle name="Currency 2 3 3 4" xfId="2478" xr:uid="{736DD6E2-5ED9-40EB-8CC8-4A5336DE70C9}"/>
    <cellStyle name="Currency 2 3 4" xfId="1701" xr:uid="{00000000-0005-0000-0000-000091020000}"/>
    <cellStyle name="Currency 2 3 4 2" xfId="2147" xr:uid="{33187FC9-DC9E-4365-AF38-81AC84FDC35B}"/>
    <cellStyle name="Currency 2 3 4 2 2" xfId="3126" xr:uid="{C1AC7BB8-AA81-48F4-AF7C-24FB7C96E925}"/>
    <cellStyle name="Currency 2 3 4 3" xfId="2692" xr:uid="{9C293A54-FA83-404F-AEE4-2BC5338D9816}"/>
    <cellStyle name="Currency 2 3 5" xfId="1930" xr:uid="{DA82C016-41C5-45C7-AAB4-18727F802D2E}"/>
    <cellStyle name="Currency 2 3 5 2" xfId="2909" xr:uid="{CE3AB2D4-7D5A-45B4-B110-E62256342B28}"/>
    <cellStyle name="Currency 2 3 6" xfId="2476" xr:uid="{5235EBFB-8524-4F7D-9928-4B7FCA660857}"/>
    <cellStyle name="Currency 2 4" xfId="583" xr:uid="{00000000-0005-0000-0000-000092020000}"/>
    <cellStyle name="Currency 2 4 2" xfId="1704" xr:uid="{00000000-0005-0000-0000-000093020000}"/>
    <cellStyle name="Currency 2 4 2 2" xfId="2150" xr:uid="{2551DFE6-DB69-4734-AA35-A043B203F446}"/>
    <cellStyle name="Currency 2 4 2 2 2" xfId="3129" xr:uid="{C5B2A5E5-85AC-48F7-8A69-D74BE88ACA49}"/>
    <cellStyle name="Currency 2 4 2 3" xfId="2695" xr:uid="{6306216F-3B67-499B-9D3F-8D002B62389E}"/>
    <cellStyle name="Currency 2 4 3" xfId="1933" xr:uid="{DD2FB392-B12C-4DA3-82DC-5CCDF8849E10}"/>
    <cellStyle name="Currency 2 4 3 2" xfId="2912" xr:uid="{EF675F7D-7E45-4CFC-8A2D-CA9840A865B3}"/>
    <cellStyle name="Currency 2 4 4" xfId="2479" xr:uid="{B6871F0E-9F82-458C-BD6F-A713CCA4BD25}"/>
    <cellStyle name="Currency 2 5" xfId="584" xr:uid="{00000000-0005-0000-0000-000094020000}"/>
    <cellStyle name="Currency 2 5 2" xfId="1705" xr:uid="{00000000-0005-0000-0000-000095020000}"/>
    <cellStyle name="Currency 2 5 2 2" xfId="2151" xr:uid="{37361536-E5D7-4CC1-B4C8-FEED5FC1C501}"/>
    <cellStyle name="Currency 2 5 2 2 2" xfId="3130" xr:uid="{BB0C6444-8C5F-4A49-875D-DE406477B03E}"/>
    <cellStyle name="Currency 2 5 2 3" xfId="2696" xr:uid="{7F9B4003-5A4F-4930-B3C0-6E53E8523A32}"/>
    <cellStyle name="Currency 2 5 3" xfId="1934" xr:uid="{2BF651C5-5C32-4898-A52B-6EC68619613C}"/>
    <cellStyle name="Currency 2 5 3 2" xfId="2913" xr:uid="{0EBF28D6-5DE8-4310-B7BE-4F20942BF12B}"/>
    <cellStyle name="Currency 2 5 4" xfId="2480" xr:uid="{DC9FB6B0-7024-4319-B668-D8834EF6EABE}"/>
    <cellStyle name="Currency 2 6" xfId="1692" xr:uid="{00000000-0005-0000-0000-000096020000}"/>
    <cellStyle name="Currency 2 6 2" xfId="2138" xr:uid="{68CD4C82-6DA9-4391-BDEF-3067BAD3B1F4}"/>
    <cellStyle name="Currency 2 6 2 2" xfId="3117" xr:uid="{04A9F737-2C96-43DF-8778-9F3E69278EFD}"/>
    <cellStyle name="Currency 2 6 3" xfId="2683" xr:uid="{DDAB1ECB-B34C-4BBF-B17A-FCF29CD1AFC8}"/>
    <cellStyle name="Currency 2 7" xfId="1921" xr:uid="{FAFE29BE-0943-4206-B917-EE1C4D2D419D}"/>
    <cellStyle name="Currency 2 7 2" xfId="2900" xr:uid="{798C7472-A61B-4D16-8B4D-868980038624}"/>
    <cellStyle name="Currency 2 8" xfId="2348" xr:uid="{D72FE2CA-3EB7-4A70-A1CF-28BB7C6ED3ED}"/>
    <cellStyle name="Currency 2 9" xfId="2467" xr:uid="{A56DCF7D-EAC9-4B14-BF33-459941570B72}"/>
    <cellStyle name="Currency 3" xfId="585" xr:uid="{00000000-0005-0000-0000-000097020000}"/>
    <cellStyle name="Currency 4" xfId="586" xr:uid="{00000000-0005-0000-0000-000098020000}"/>
    <cellStyle name="Currency 4 2" xfId="1706" xr:uid="{00000000-0005-0000-0000-000099020000}"/>
    <cellStyle name="Currency 4 2 2" xfId="2152" xr:uid="{C77088CD-3DBC-4EB8-B7A1-CFF2522C79C5}"/>
    <cellStyle name="Currency 4 2 2 2" xfId="3131" xr:uid="{6FA2F6E2-6DD0-4E70-BB92-3262233977BF}"/>
    <cellStyle name="Currency 4 2 3" xfId="2697" xr:uid="{C52408A7-C235-4E91-AFCB-4B6FE0D21003}"/>
    <cellStyle name="Currency 4 3" xfId="1935" xr:uid="{3D6292DB-DF40-4B5E-B7BC-90BC50AB6AD1}"/>
    <cellStyle name="Currency 4 3 2" xfId="2914" xr:uid="{DB8D7426-61AF-45F8-8FB7-B56BD70C31A1}"/>
    <cellStyle name="Currency 4 4" xfId="2349" xr:uid="{EC971AE9-05C6-4A45-A3EF-26EF846B1491}"/>
    <cellStyle name="Currency 4 4 2" xfId="3266" xr:uid="{45E0F6D3-8635-41E8-B8E2-AE126285A4D7}"/>
    <cellStyle name="Currency 4 5" xfId="2481" xr:uid="{D70A0DFB-6E8B-422B-A21D-26A253910291}"/>
    <cellStyle name="Currency 5" xfId="587" xr:uid="{00000000-0005-0000-0000-00009A020000}"/>
    <cellStyle name="Currency 5 2" xfId="1707" xr:uid="{00000000-0005-0000-0000-00009B020000}"/>
    <cellStyle name="Currency 5 2 2" xfId="2153" xr:uid="{1DFEE15A-6C1D-4176-AC1E-9D4142CB2473}"/>
    <cellStyle name="Currency 5 2 2 2" xfId="3132" xr:uid="{213AB216-740A-4486-B0F2-F40578206DB3}"/>
    <cellStyle name="Currency 5 2 3" xfId="2698" xr:uid="{BD12E958-F4A0-4E21-9089-2DD9B8B099DE}"/>
    <cellStyle name="Currency 5 3" xfId="1936" xr:uid="{6927A440-0713-40D5-A46D-88902A612725}"/>
    <cellStyle name="Currency 5 3 2" xfId="2915" xr:uid="{00DCF131-A8C7-40D3-9551-49FCC7E0B506}"/>
    <cellStyle name="Currency 5 4" xfId="2482" xr:uid="{72D38F71-4007-41C9-A53C-2FDCC456C349}"/>
    <cellStyle name="Currency 6" xfId="588" xr:uid="{00000000-0005-0000-0000-00009C020000}"/>
    <cellStyle name="Currency 6 2" xfId="1708" xr:uid="{00000000-0005-0000-0000-00009D020000}"/>
    <cellStyle name="Currency 6 2 2" xfId="2154" xr:uid="{82415E1E-7406-44D3-8E21-83AFAA0E8518}"/>
    <cellStyle name="Currency 6 2 2 2" xfId="3133" xr:uid="{1B36A742-4DEE-4BFA-BE78-B7F17C5CAF5C}"/>
    <cellStyle name="Currency 6 2 3" xfId="2699" xr:uid="{123C03C0-B878-42EC-9AEE-EB52DDE6FB13}"/>
    <cellStyle name="Currency 6 3" xfId="1937" xr:uid="{D868845C-8711-4AEF-B75D-F66C6C0450B8}"/>
    <cellStyle name="Currency 6 3 2" xfId="2916" xr:uid="{BE201FF2-AA6B-4142-9BA4-26982DEAE0CF}"/>
    <cellStyle name="Currency 6 4" xfId="2483" xr:uid="{37065832-1A29-4517-BDBC-BDCA43EC246A}"/>
    <cellStyle name="Currency 7" xfId="1849" xr:uid="{00000000-0005-0000-0000-00009E020000}"/>
    <cellStyle name="Currency 7 2" xfId="2284" xr:uid="{4DAEB8E6-D41A-4EBB-98A6-FB9CB5193D37}"/>
    <cellStyle name="Currency 7 2 2" xfId="3263" xr:uid="{F9C03964-1EE4-456A-B94B-5CB3897E74A1}"/>
    <cellStyle name="Currency0" xfId="589" xr:uid="{00000000-0005-0000-0000-00009F020000}"/>
    <cellStyle name="Date Short" xfId="590" xr:uid="{00000000-0005-0000-0000-0000A0020000}"/>
    <cellStyle name="Default_Uvuceni" xfId="591" xr:uid="{00000000-0005-0000-0000-0000A1020000}"/>
    <cellStyle name="Dezimal [0]_laroux" xfId="592" xr:uid="{00000000-0005-0000-0000-0000A2020000}"/>
    <cellStyle name="Dezimal_laroux" xfId="593" xr:uid="{00000000-0005-0000-0000-0000A3020000}"/>
    <cellStyle name="Dobro 2" xfId="594" xr:uid="{00000000-0005-0000-0000-0000A4020000}"/>
    <cellStyle name="Dobro 2 2" xfId="595" xr:uid="{00000000-0005-0000-0000-0000A5020000}"/>
    <cellStyle name="Dobro 3" xfId="2350" xr:uid="{F9819241-77BB-49F2-94D1-C7B64D5F1131}"/>
    <cellStyle name="Eingabe" xfId="596" xr:uid="{00000000-0005-0000-0000-0000A6020000}"/>
    <cellStyle name="Eingabe 2" xfId="597" xr:uid="{00000000-0005-0000-0000-0000A7020000}"/>
    <cellStyle name="Emphasis 1" xfId="598" xr:uid="{00000000-0005-0000-0000-0000A8020000}"/>
    <cellStyle name="Emphasis 1 2" xfId="599" xr:uid="{00000000-0005-0000-0000-0000A9020000}"/>
    <cellStyle name="Emphasis 2" xfId="600" xr:uid="{00000000-0005-0000-0000-0000AA020000}"/>
    <cellStyle name="Emphasis 2 2" xfId="601" xr:uid="{00000000-0005-0000-0000-0000AB020000}"/>
    <cellStyle name="Emphasis 3" xfId="602" xr:uid="{00000000-0005-0000-0000-0000AC020000}"/>
    <cellStyle name="Emphasis 3 2" xfId="603" xr:uid="{00000000-0005-0000-0000-0000AD020000}"/>
    <cellStyle name="Enter Currency (0)" xfId="604" xr:uid="{00000000-0005-0000-0000-0000AE020000}"/>
    <cellStyle name="Enter Currency (2)" xfId="605" xr:uid="{00000000-0005-0000-0000-0000AF020000}"/>
    <cellStyle name="Enter Units (0)" xfId="606" xr:uid="{00000000-0005-0000-0000-0000B0020000}"/>
    <cellStyle name="Enter Units (1)" xfId="607" xr:uid="{00000000-0005-0000-0000-0000B1020000}"/>
    <cellStyle name="Enter Units (2)" xfId="608" xr:uid="{00000000-0005-0000-0000-0000B2020000}"/>
    <cellStyle name="Ergebnis" xfId="609" xr:uid="{00000000-0005-0000-0000-0000B3020000}"/>
    <cellStyle name="Ergebnis 2" xfId="610" xr:uid="{00000000-0005-0000-0000-0000B4020000}"/>
    <cellStyle name="Erklärender Text" xfId="611" xr:uid="{00000000-0005-0000-0000-0000B5020000}"/>
    <cellStyle name="Euro" xfId="612" xr:uid="{00000000-0005-0000-0000-0000B6020000}"/>
    <cellStyle name="Euro 2" xfId="613" xr:uid="{00000000-0005-0000-0000-0000B7020000}"/>
    <cellStyle name="Excel Built-in Normal" xfId="614" xr:uid="{00000000-0005-0000-0000-0000B8020000}"/>
    <cellStyle name="Excel Built-in Normal 1" xfId="615" xr:uid="{00000000-0005-0000-0000-0000B9020000}"/>
    <cellStyle name="Excel Built-in Normal 2" xfId="616" xr:uid="{00000000-0005-0000-0000-0000BA020000}"/>
    <cellStyle name="Excel_BuiltIn_Bad" xfId="617" xr:uid="{00000000-0005-0000-0000-0000BB020000}"/>
    <cellStyle name="Explanatory Text" xfId="618" xr:uid="{00000000-0005-0000-0000-0000BC020000}"/>
    <cellStyle name="Explanatory Text 2" xfId="619" xr:uid="{00000000-0005-0000-0000-0000BD020000}"/>
    <cellStyle name="Explanatory Text 3" xfId="620" xr:uid="{00000000-0005-0000-0000-0000BE020000}"/>
    <cellStyle name="Explanatory Text 3 2" xfId="621" xr:uid="{00000000-0005-0000-0000-0000BF020000}"/>
    <cellStyle name="Explanatory Text 4" xfId="622" xr:uid="{00000000-0005-0000-0000-0000C0020000}"/>
    <cellStyle name="Explanatory Text 5" xfId="623" xr:uid="{00000000-0005-0000-0000-0000C1020000}"/>
    <cellStyle name="Explanatory Text 6" xfId="624" xr:uid="{00000000-0005-0000-0000-0000C2020000}"/>
    <cellStyle name="Good 2" xfId="625" xr:uid="{00000000-0005-0000-0000-0000C3020000}"/>
    <cellStyle name="Good 2 2" xfId="626" xr:uid="{00000000-0005-0000-0000-0000C4020000}"/>
    <cellStyle name="Good 2 3" xfId="627" xr:uid="{00000000-0005-0000-0000-0000C5020000}"/>
    <cellStyle name="Good 2 4" xfId="628" xr:uid="{00000000-0005-0000-0000-0000C6020000}"/>
    <cellStyle name="Good 3" xfId="629" xr:uid="{00000000-0005-0000-0000-0000C7020000}"/>
    <cellStyle name="Good 3 2" xfId="630" xr:uid="{00000000-0005-0000-0000-0000C8020000}"/>
    <cellStyle name="Good 3 3" xfId="2351" xr:uid="{55015278-1690-444F-BAB3-28CA7CA7C1C7}"/>
    <cellStyle name="Good 4" xfId="631" xr:uid="{00000000-0005-0000-0000-0000C9020000}"/>
    <cellStyle name="Good 5" xfId="632" xr:uid="{00000000-0005-0000-0000-0000CA020000}"/>
    <cellStyle name="Good 6" xfId="633" xr:uid="{00000000-0005-0000-0000-0000CB020000}"/>
    <cellStyle name="Grey" xfId="634" xr:uid="{00000000-0005-0000-0000-0000CC020000}"/>
    <cellStyle name="Grey 2" xfId="635" xr:uid="{00000000-0005-0000-0000-0000CD020000}"/>
    <cellStyle name="Gut" xfId="636" xr:uid="{00000000-0005-0000-0000-0000CE020000}"/>
    <cellStyle name="H1" xfId="637" xr:uid="{00000000-0005-0000-0000-0000CF020000}"/>
    <cellStyle name="Header1" xfId="638" xr:uid="{00000000-0005-0000-0000-0000D0020000}"/>
    <cellStyle name="Header2" xfId="639" xr:uid="{00000000-0005-0000-0000-0000D1020000}"/>
    <cellStyle name="Heading" xfId="640" xr:uid="{00000000-0005-0000-0000-0000D2020000}"/>
    <cellStyle name="Heading 1" xfId="1615" xr:uid="{00000000-0005-0000-0000-0000D3020000}"/>
    <cellStyle name="Heading 1 2" xfId="641" xr:uid="{00000000-0005-0000-0000-0000D4020000}"/>
    <cellStyle name="Heading 1 2 2" xfId="642" xr:uid="{00000000-0005-0000-0000-0000D5020000}"/>
    <cellStyle name="Heading 1 2 3" xfId="643" xr:uid="{00000000-0005-0000-0000-0000D6020000}"/>
    <cellStyle name="Heading 1 2 4" xfId="2352" xr:uid="{DAA257BC-0A2A-469B-ADD3-DFCAC44E832C}"/>
    <cellStyle name="Heading 1 3" xfId="644" xr:uid="{00000000-0005-0000-0000-0000D7020000}"/>
    <cellStyle name="Heading 1 3 2" xfId="645" xr:uid="{00000000-0005-0000-0000-0000D8020000}"/>
    <cellStyle name="Heading 1 3 3" xfId="646" xr:uid="{00000000-0005-0000-0000-0000D9020000}"/>
    <cellStyle name="Heading 1 3 4" xfId="2353" xr:uid="{0047C473-9600-4E69-B6A0-5499F671D074}"/>
    <cellStyle name="Heading 1 4" xfId="647" xr:uid="{00000000-0005-0000-0000-0000DA020000}"/>
    <cellStyle name="Heading 1 5" xfId="648" xr:uid="{00000000-0005-0000-0000-0000DB020000}"/>
    <cellStyle name="Heading 1 6" xfId="649" xr:uid="{00000000-0005-0000-0000-0000DC020000}"/>
    <cellStyle name="Heading 1 7" xfId="1709" xr:uid="{00000000-0005-0000-0000-0000DD020000}"/>
    <cellStyle name="Heading 2" xfId="1616" xr:uid="{00000000-0005-0000-0000-0000DE020000}"/>
    <cellStyle name="Heading 2 2" xfId="650" xr:uid="{00000000-0005-0000-0000-0000DF020000}"/>
    <cellStyle name="Heading 2 2 2" xfId="651" xr:uid="{00000000-0005-0000-0000-0000E0020000}"/>
    <cellStyle name="Heading 2 2 3" xfId="652" xr:uid="{00000000-0005-0000-0000-0000E1020000}"/>
    <cellStyle name="Heading 2 2 4" xfId="2354" xr:uid="{C8769083-BE04-4033-90D0-08FE1B5342EE}"/>
    <cellStyle name="Heading 2 3" xfId="653" xr:uid="{00000000-0005-0000-0000-0000E2020000}"/>
    <cellStyle name="Heading 2 3 2" xfId="654" xr:uid="{00000000-0005-0000-0000-0000E3020000}"/>
    <cellStyle name="Heading 2 3 3" xfId="655" xr:uid="{00000000-0005-0000-0000-0000E4020000}"/>
    <cellStyle name="Heading 2 3 4" xfId="2355" xr:uid="{9DFD7785-76C7-447D-B35E-CBA823E4522C}"/>
    <cellStyle name="Heading 2 4" xfId="656" xr:uid="{00000000-0005-0000-0000-0000E5020000}"/>
    <cellStyle name="Heading 2 5" xfId="657" xr:uid="{00000000-0005-0000-0000-0000E6020000}"/>
    <cellStyle name="Heading 2 6" xfId="658" xr:uid="{00000000-0005-0000-0000-0000E7020000}"/>
    <cellStyle name="Heading 2 7" xfId="1710" xr:uid="{00000000-0005-0000-0000-0000E8020000}"/>
    <cellStyle name="Heading 3" xfId="1617" xr:uid="{00000000-0005-0000-0000-0000E9020000}"/>
    <cellStyle name="Heading 3 2" xfId="659" xr:uid="{00000000-0005-0000-0000-0000EA020000}"/>
    <cellStyle name="Heading 3 2 2" xfId="660" xr:uid="{00000000-0005-0000-0000-0000EB020000}"/>
    <cellStyle name="Heading 3 2 3" xfId="661" xr:uid="{00000000-0005-0000-0000-0000EC020000}"/>
    <cellStyle name="Heading 3 2 4" xfId="2356" xr:uid="{3B42BE10-4315-4998-9698-0C9031BB1A4C}"/>
    <cellStyle name="Heading 3 3" xfId="662" xr:uid="{00000000-0005-0000-0000-0000ED020000}"/>
    <cellStyle name="Heading 3 3 2" xfId="663" xr:uid="{00000000-0005-0000-0000-0000EE020000}"/>
    <cellStyle name="Heading 3 3 3" xfId="2357" xr:uid="{209A0889-7A02-4DE8-8C61-A65D7DCD065B}"/>
    <cellStyle name="Heading 3 4" xfId="664" xr:uid="{00000000-0005-0000-0000-0000EF020000}"/>
    <cellStyle name="Heading 3 5" xfId="665" xr:uid="{00000000-0005-0000-0000-0000F0020000}"/>
    <cellStyle name="Heading 3 6" xfId="666" xr:uid="{00000000-0005-0000-0000-0000F1020000}"/>
    <cellStyle name="Heading 3 7" xfId="1711" xr:uid="{00000000-0005-0000-0000-0000F2020000}"/>
    <cellStyle name="Heading 4" xfId="1618" xr:uid="{00000000-0005-0000-0000-0000F3020000}"/>
    <cellStyle name="Heading 4 2" xfId="667" xr:uid="{00000000-0005-0000-0000-0000F4020000}"/>
    <cellStyle name="Heading 4 2 2" xfId="668" xr:uid="{00000000-0005-0000-0000-0000F5020000}"/>
    <cellStyle name="Heading 4 2 3" xfId="669" xr:uid="{00000000-0005-0000-0000-0000F6020000}"/>
    <cellStyle name="Heading 4 2 4" xfId="2358" xr:uid="{D8703720-4148-4CC3-9563-7CC2767203B4}"/>
    <cellStyle name="Heading 4 3" xfId="670" xr:uid="{00000000-0005-0000-0000-0000F7020000}"/>
    <cellStyle name="Heading 4 3 2" xfId="671" xr:uid="{00000000-0005-0000-0000-0000F8020000}"/>
    <cellStyle name="Heading 4 4" xfId="672" xr:uid="{00000000-0005-0000-0000-0000F9020000}"/>
    <cellStyle name="Heading 4 5" xfId="673" xr:uid="{00000000-0005-0000-0000-0000FA020000}"/>
    <cellStyle name="Heading 4 6" xfId="674" xr:uid="{00000000-0005-0000-0000-0000FB020000}"/>
    <cellStyle name="Heading 4 7" xfId="1712" xr:uid="{00000000-0005-0000-0000-0000FC020000}"/>
    <cellStyle name="Heading1" xfId="675" xr:uid="{00000000-0005-0000-0000-0000FD020000}"/>
    <cellStyle name="Hiperveza 2" xfId="676" xr:uid="{00000000-0005-0000-0000-0000FE020000}"/>
    <cellStyle name="Hiperveza 3" xfId="677" xr:uid="{00000000-0005-0000-0000-0000FF020000}"/>
    <cellStyle name="Hiperveza 4" xfId="678" xr:uid="{00000000-0005-0000-0000-000000030000}"/>
    <cellStyle name="Hyperlink 2" xfId="679" xr:uid="{00000000-0005-0000-0000-000001030000}"/>
    <cellStyle name="Hyperlink 2 2" xfId="680" xr:uid="{00000000-0005-0000-0000-000002030000}"/>
    <cellStyle name="Input" xfId="681" xr:uid="{00000000-0005-0000-0000-000003030000}"/>
    <cellStyle name="Input [yellow]" xfId="682" xr:uid="{00000000-0005-0000-0000-000004030000}"/>
    <cellStyle name="Input [yellow] 2" xfId="683" xr:uid="{00000000-0005-0000-0000-000005030000}"/>
    <cellStyle name="Input 10" xfId="684" xr:uid="{00000000-0005-0000-0000-000006030000}"/>
    <cellStyle name="Input 11" xfId="685" xr:uid="{00000000-0005-0000-0000-000007030000}"/>
    <cellStyle name="Input 12" xfId="686" xr:uid="{00000000-0005-0000-0000-000008030000}"/>
    <cellStyle name="Input 13" xfId="687" xr:uid="{00000000-0005-0000-0000-000009030000}"/>
    <cellStyle name="Input 14" xfId="688" xr:uid="{00000000-0005-0000-0000-00000A030000}"/>
    <cellStyle name="Input 2" xfId="689" xr:uid="{00000000-0005-0000-0000-00000B030000}"/>
    <cellStyle name="Input 2 2" xfId="690" xr:uid="{00000000-0005-0000-0000-00000C030000}"/>
    <cellStyle name="Input 2 3" xfId="691" xr:uid="{00000000-0005-0000-0000-00000D030000}"/>
    <cellStyle name="Input 2 4" xfId="692" xr:uid="{00000000-0005-0000-0000-00000E030000}"/>
    <cellStyle name="Input 3" xfId="693" xr:uid="{00000000-0005-0000-0000-00000F030000}"/>
    <cellStyle name="Input 3 2" xfId="694" xr:uid="{00000000-0005-0000-0000-000010030000}"/>
    <cellStyle name="Input 3 3" xfId="2359" xr:uid="{6363277C-4CAC-4DB6-99AA-F14941E54A9C}"/>
    <cellStyle name="Input 4" xfId="695" xr:uid="{00000000-0005-0000-0000-000011030000}"/>
    <cellStyle name="Input 4 2" xfId="696" xr:uid="{00000000-0005-0000-0000-000012030000}"/>
    <cellStyle name="Input 5" xfId="697" xr:uid="{00000000-0005-0000-0000-000013030000}"/>
    <cellStyle name="Input 5 2" xfId="698" xr:uid="{00000000-0005-0000-0000-000014030000}"/>
    <cellStyle name="Input 6" xfId="699" xr:uid="{00000000-0005-0000-0000-000015030000}"/>
    <cellStyle name="Input 6 2" xfId="700" xr:uid="{00000000-0005-0000-0000-000016030000}"/>
    <cellStyle name="Input 7" xfId="701" xr:uid="{00000000-0005-0000-0000-000017030000}"/>
    <cellStyle name="Input 8" xfId="702" xr:uid="{00000000-0005-0000-0000-000018030000}"/>
    <cellStyle name="Input 9" xfId="703" xr:uid="{00000000-0005-0000-0000-000019030000}"/>
    <cellStyle name="Isticanje1 2" xfId="704" xr:uid="{00000000-0005-0000-0000-00001A030000}"/>
    <cellStyle name="Isticanje1 2 2" xfId="705" xr:uid="{00000000-0005-0000-0000-00001B030000}"/>
    <cellStyle name="Isticanje1 3" xfId="706" xr:uid="{00000000-0005-0000-0000-00001C030000}"/>
    <cellStyle name="Isticanje2 2" xfId="707" xr:uid="{00000000-0005-0000-0000-00001D030000}"/>
    <cellStyle name="Isticanje2 2 2" xfId="708" xr:uid="{00000000-0005-0000-0000-00001E030000}"/>
    <cellStyle name="Isticanje2 3" xfId="709" xr:uid="{00000000-0005-0000-0000-00001F030000}"/>
    <cellStyle name="Isticanje3 2" xfId="710" xr:uid="{00000000-0005-0000-0000-000020030000}"/>
    <cellStyle name="Isticanje3 2 2" xfId="711" xr:uid="{00000000-0005-0000-0000-000021030000}"/>
    <cellStyle name="Isticanje3 3" xfId="712" xr:uid="{00000000-0005-0000-0000-000022030000}"/>
    <cellStyle name="Isticanje4 2" xfId="713" xr:uid="{00000000-0005-0000-0000-000023030000}"/>
    <cellStyle name="Isticanje4 2 2" xfId="714" xr:uid="{00000000-0005-0000-0000-000024030000}"/>
    <cellStyle name="Isticanje4 3" xfId="715" xr:uid="{00000000-0005-0000-0000-000025030000}"/>
    <cellStyle name="Isticanje5 2" xfId="716" xr:uid="{00000000-0005-0000-0000-000026030000}"/>
    <cellStyle name="Isticanje5 2 2" xfId="717" xr:uid="{00000000-0005-0000-0000-000027030000}"/>
    <cellStyle name="Isticanje5 3" xfId="718" xr:uid="{00000000-0005-0000-0000-000028030000}"/>
    <cellStyle name="Isticanje6 2" xfId="719" xr:uid="{00000000-0005-0000-0000-000029030000}"/>
    <cellStyle name="Isticanje6 2 2" xfId="720" xr:uid="{00000000-0005-0000-0000-00002A030000}"/>
    <cellStyle name="Isticanje6 3" xfId="721" xr:uid="{00000000-0005-0000-0000-00002B030000}"/>
    <cellStyle name="Izlaz 2" xfId="722" xr:uid="{00000000-0005-0000-0000-00002C030000}"/>
    <cellStyle name="Izlaz 2 2" xfId="723" xr:uid="{00000000-0005-0000-0000-00002D030000}"/>
    <cellStyle name="Izračun 2" xfId="724" xr:uid="{00000000-0005-0000-0000-00002E030000}"/>
    <cellStyle name="Izračun 2 2" xfId="725" xr:uid="{00000000-0005-0000-0000-00002F030000}"/>
    <cellStyle name="KOLIČINA" xfId="726" xr:uid="{00000000-0005-0000-0000-000030030000}"/>
    <cellStyle name="kolona A" xfId="727" xr:uid="{00000000-0005-0000-0000-000031030000}"/>
    <cellStyle name="kolona B" xfId="728" xr:uid="{00000000-0005-0000-0000-000032030000}"/>
    <cellStyle name="kolona C" xfId="729" xr:uid="{00000000-0005-0000-0000-000033030000}"/>
    <cellStyle name="kolona D" xfId="730" xr:uid="{00000000-0005-0000-0000-000034030000}"/>
    <cellStyle name="kolona E" xfId="731" xr:uid="{00000000-0005-0000-0000-000035030000}"/>
    <cellStyle name="kolona F" xfId="732" xr:uid="{00000000-0005-0000-0000-000036030000}"/>
    <cellStyle name="kolona G" xfId="733" xr:uid="{00000000-0005-0000-0000-000037030000}"/>
    <cellStyle name="kolona H" xfId="734" xr:uid="{00000000-0005-0000-0000-000038030000}"/>
    <cellStyle name="komadi" xfId="735" xr:uid="{00000000-0005-0000-0000-000039030000}"/>
    <cellStyle name="Link Currency (0)" xfId="736" xr:uid="{00000000-0005-0000-0000-00003A030000}"/>
    <cellStyle name="Link Currency (2)" xfId="737" xr:uid="{00000000-0005-0000-0000-00003B030000}"/>
    <cellStyle name="Link Units (0)" xfId="738" xr:uid="{00000000-0005-0000-0000-00003C030000}"/>
    <cellStyle name="Link Units (1)" xfId="739" xr:uid="{00000000-0005-0000-0000-00003D030000}"/>
    <cellStyle name="Link Units (2)" xfId="740" xr:uid="{00000000-0005-0000-0000-00003E030000}"/>
    <cellStyle name="Linked Cell" xfId="1619" xr:uid="{00000000-0005-0000-0000-00003F030000}"/>
    <cellStyle name="Linked Cell 2" xfId="741" xr:uid="{00000000-0005-0000-0000-000040030000}"/>
    <cellStyle name="Linked Cell 2 2" xfId="742" xr:uid="{00000000-0005-0000-0000-000041030000}"/>
    <cellStyle name="Linked Cell 2 3" xfId="743" xr:uid="{00000000-0005-0000-0000-000042030000}"/>
    <cellStyle name="Linked Cell 3" xfId="744" xr:uid="{00000000-0005-0000-0000-000043030000}"/>
    <cellStyle name="Linked Cell 3 2" xfId="745" xr:uid="{00000000-0005-0000-0000-000044030000}"/>
    <cellStyle name="Linked Cell 3 3" xfId="2360" xr:uid="{15EA07D3-8D6E-48BD-950B-70E5C4AD892E}"/>
    <cellStyle name="Linked Cell 4" xfId="746" xr:uid="{00000000-0005-0000-0000-000045030000}"/>
    <cellStyle name="Linked Cell 5" xfId="747" xr:uid="{00000000-0005-0000-0000-000046030000}"/>
    <cellStyle name="Linked Cell 6" xfId="748" xr:uid="{00000000-0005-0000-0000-000047030000}"/>
    <cellStyle name="Loše 2" xfId="749" xr:uid="{00000000-0005-0000-0000-000048030000}"/>
    <cellStyle name="Loše 2 2" xfId="750" xr:uid="{00000000-0005-0000-0000-000049030000}"/>
    <cellStyle name="merge" xfId="2361" xr:uid="{5800EB5F-48C9-4155-8EF6-377D66A1E28D}"/>
    <cellStyle name="Milliers [0]_laroux" xfId="751" xr:uid="{00000000-0005-0000-0000-00004A030000}"/>
    <cellStyle name="Milliers_laroux" xfId="752" xr:uid="{00000000-0005-0000-0000-00004B030000}"/>
    <cellStyle name="nabrajanje" xfId="753" xr:uid="{00000000-0005-0000-0000-00004C030000}"/>
    <cellStyle name="napomene_2" xfId="754" xr:uid="{00000000-0005-0000-0000-00004D030000}"/>
    <cellStyle name="Naslov 1 1" xfId="755" xr:uid="{00000000-0005-0000-0000-00004E030000}"/>
    <cellStyle name="Naslov 1 2" xfId="756" xr:uid="{00000000-0005-0000-0000-00004F030000}"/>
    <cellStyle name="Naslov 1 2 2" xfId="757" xr:uid="{00000000-0005-0000-0000-000050030000}"/>
    <cellStyle name="Naslov 1 3" xfId="758" xr:uid="{00000000-0005-0000-0000-000051030000}"/>
    <cellStyle name="Naslov 2 2" xfId="759" xr:uid="{00000000-0005-0000-0000-000052030000}"/>
    <cellStyle name="Naslov 2 2 2" xfId="760" xr:uid="{00000000-0005-0000-0000-000053030000}"/>
    <cellStyle name="Naslov 2 3" xfId="761" xr:uid="{00000000-0005-0000-0000-000054030000}"/>
    <cellStyle name="Naslov 3 2" xfId="762" xr:uid="{00000000-0005-0000-0000-000055030000}"/>
    <cellStyle name="Naslov 3 2 2" xfId="763" xr:uid="{00000000-0005-0000-0000-000056030000}"/>
    <cellStyle name="Naslov 3 3" xfId="764" xr:uid="{00000000-0005-0000-0000-000057030000}"/>
    <cellStyle name="Naslov 4 2" xfId="765" xr:uid="{00000000-0005-0000-0000-000058030000}"/>
    <cellStyle name="Naslov 4 2 2" xfId="766" xr:uid="{00000000-0005-0000-0000-000059030000}"/>
    <cellStyle name="Naslov 4 3" xfId="767" xr:uid="{00000000-0005-0000-0000-00005A030000}"/>
    <cellStyle name="Naslov 5" xfId="768" xr:uid="{00000000-0005-0000-0000-00005B030000}"/>
    <cellStyle name="Naslov 6" xfId="769" xr:uid="{00000000-0005-0000-0000-00005C030000}"/>
    <cellStyle name="naslov stavke" xfId="770" xr:uid="{00000000-0005-0000-0000-00005D030000}"/>
    <cellStyle name="Navadno 6" xfId="771" xr:uid="{00000000-0005-0000-0000-00005E030000}"/>
    <cellStyle name="Navadno_bravarska" xfId="772" xr:uid="{00000000-0005-0000-0000-00005F030000}"/>
    <cellStyle name="Neutral" xfId="773" xr:uid="{00000000-0005-0000-0000-000060030000}"/>
    <cellStyle name="Neutral 2" xfId="774" xr:uid="{00000000-0005-0000-0000-000061030000}"/>
    <cellStyle name="Neutral 2 2" xfId="775" xr:uid="{00000000-0005-0000-0000-000062030000}"/>
    <cellStyle name="Neutral 2 3" xfId="776" xr:uid="{00000000-0005-0000-0000-000063030000}"/>
    <cellStyle name="Neutral 2 4" xfId="777" xr:uid="{00000000-0005-0000-0000-000064030000}"/>
    <cellStyle name="Neutral 3" xfId="778" xr:uid="{00000000-0005-0000-0000-000065030000}"/>
    <cellStyle name="Neutral 3 2" xfId="779" xr:uid="{00000000-0005-0000-0000-000066030000}"/>
    <cellStyle name="Neutral 3 3" xfId="2362" xr:uid="{7D1A692A-7717-4F44-B7ED-6250CBFA6B2C}"/>
    <cellStyle name="Neutral 4" xfId="780" xr:uid="{00000000-0005-0000-0000-000067030000}"/>
    <cellStyle name="Neutral 5" xfId="781" xr:uid="{00000000-0005-0000-0000-000068030000}"/>
    <cellStyle name="Neutral 6" xfId="782" xr:uid="{00000000-0005-0000-0000-000069030000}"/>
    <cellStyle name="Neutralno 2" xfId="783" xr:uid="{00000000-0005-0000-0000-00006A030000}"/>
    <cellStyle name="Neutralno 2 2" xfId="784" xr:uid="{00000000-0005-0000-0000-00006B030000}"/>
    <cellStyle name="Normal - Style1" xfId="785" xr:uid="{00000000-0005-0000-0000-00006D030000}"/>
    <cellStyle name="Normal - Style1 2" xfId="786" xr:uid="{00000000-0005-0000-0000-00006E030000}"/>
    <cellStyle name="Normal 10" xfId="787" xr:uid="{00000000-0005-0000-0000-00006F030000}"/>
    <cellStyle name="Normal 10 10" xfId="1607" xr:uid="{00000000-0005-0000-0000-000070030000}"/>
    <cellStyle name="Normal 10 2" xfId="788" xr:uid="{00000000-0005-0000-0000-000071030000}"/>
    <cellStyle name="Normal 10 2 2" xfId="789" xr:uid="{00000000-0005-0000-0000-000072030000}"/>
    <cellStyle name="Normal 10 3" xfId="790" xr:uid="{00000000-0005-0000-0000-000073030000}"/>
    <cellStyle name="Normal 10_Copy of polynesia TROŠKOVNIK v1.90 - sa sanitarijama" xfId="791" xr:uid="{00000000-0005-0000-0000-000074030000}"/>
    <cellStyle name="Normal 100" xfId="792" xr:uid="{00000000-0005-0000-0000-000075030000}"/>
    <cellStyle name="Normal 101" xfId="793" xr:uid="{00000000-0005-0000-0000-000076030000}"/>
    <cellStyle name="Normal 102" xfId="794" xr:uid="{00000000-0005-0000-0000-000077030000}"/>
    <cellStyle name="Normal 103" xfId="795" xr:uid="{00000000-0005-0000-0000-000078030000}"/>
    <cellStyle name="Normal 104" xfId="796" xr:uid="{00000000-0005-0000-0000-000079030000}"/>
    <cellStyle name="Normal 105" xfId="797" xr:uid="{00000000-0005-0000-0000-00007A030000}"/>
    <cellStyle name="Normal 106" xfId="798" xr:uid="{00000000-0005-0000-0000-00007B030000}"/>
    <cellStyle name="Normal 107" xfId="799" xr:uid="{00000000-0005-0000-0000-00007C030000}"/>
    <cellStyle name="Normal 108" xfId="800" xr:uid="{00000000-0005-0000-0000-00007D030000}"/>
    <cellStyle name="Normal 109" xfId="801" xr:uid="{00000000-0005-0000-0000-00007E030000}"/>
    <cellStyle name="Normal 11" xfId="802" xr:uid="{00000000-0005-0000-0000-00007F030000}"/>
    <cellStyle name="Normal 11 2" xfId="803" xr:uid="{00000000-0005-0000-0000-000080030000}"/>
    <cellStyle name="Normal 11 2 2" xfId="804" xr:uid="{00000000-0005-0000-0000-000081030000}"/>
    <cellStyle name="Normal 11 3" xfId="805" xr:uid="{00000000-0005-0000-0000-000082030000}"/>
    <cellStyle name="Normal 11 4" xfId="806" xr:uid="{00000000-0005-0000-0000-000083030000}"/>
    <cellStyle name="Normal 11 5" xfId="807" xr:uid="{00000000-0005-0000-0000-000084030000}"/>
    <cellStyle name="Normal 110" xfId="808" xr:uid="{00000000-0005-0000-0000-000085030000}"/>
    <cellStyle name="Normal 111" xfId="809" xr:uid="{00000000-0005-0000-0000-000086030000}"/>
    <cellStyle name="Normal 112" xfId="810" xr:uid="{00000000-0005-0000-0000-000087030000}"/>
    <cellStyle name="Normal 113" xfId="811" xr:uid="{00000000-0005-0000-0000-000088030000}"/>
    <cellStyle name="Normal 114" xfId="812" xr:uid="{00000000-0005-0000-0000-000089030000}"/>
    <cellStyle name="Normal 115" xfId="813" xr:uid="{00000000-0005-0000-0000-00008A030000}"/>
    <cellStyle name="Normal 116" xfId="814" xr:uid="{00000000-0005-0000-0000-00008B030000}"/>
    <cellStyle name="Normal 117" xfId="815" xr:uid="{00000000-0005-0000-0000-00008C030000}"/>
    <cellStyle name="Normal 118" xfId="816" xr:uid="{00000000-0005-0000-0000-00008D030000}"/>
    <cellStyle name="Normal 119" xfId="817" xr:uid="{00000000-0005-0000-0000-00008E030000}"/>
    <cellStyle name="Normal 119 2" xfId="818" xr:uid="{00000000-0005-0000-0000-00008F030000}"/>
    <cellStyle name="Normal 119 3" xfId="819" xr:uid="{00000000-0005-0000-0000-000090030000}"/>
    <cellStyle name="Normal 119 4" xfId="820" xr:uid="{00000000-0005-0000-0000-000091030000}"/>
    <cellStyle name="Normal 12" xfId="821" xr:uid="{00000000-0005-0000-0000-000092030000}"/>
    <cellStyle name="Normal 12 2" xfId="822" xr:uid="{00000000-0005-0000-0000-000093030000}"/>
    <cellStyle name="Normal 12 3" xfId="823" xr:uid="{00000000-0005-0000-0000-000094030000}"/>
    <cellStyle name="Normal 120" xfId="824" xr:uid="{00000000-0005-0000-0000-000095030000}"/>
    <cellStyle name="Normal 121" xfId="825" xr:uid="{00000000-0005-0000-0000-000096030000}"/>
    <cellStyle name="Normal 122" xfId="826" xr:uid="{00000000-0005-0000-0000-000097030000}"/>
    <cellStyle name="Normal 123" xfId="827" xr:uid="{00000000-0005-0000-0000-000098030000}"/>
    <cellStyle name="Normal 124" xfId="828" xr:uid="{00000000-0005-0000-0000-000099030000}"/>
    <cellStyle name="Normal 125" xfId="829" xr:uid="{00000000-0005-0000-0000-00009A030000}"/>
    <cellStyle name="Normal 126" xfId="830" xr:uid="{00000000-0005-0000-0000-00009B030000}"/>
    <cellStyle name="Normal 127" xfId="831" xr:uid="{00000000-0005-0000-0000-00009C030000}"/>
    <cellStyle name="Normal 128" xfId="832" xr:uid="{00000000-0005-0000-0000-00009D030000}"/>
    <cellStyle name="Normal 128 2" xfId="1713" xr:uid="{00000000-0005-0000-0000-00009E030000}"/>
    <cellStyle name="Normal 128 2 2" xfId="2155" xr:uid="{CAF200A5-66F5-45A1-BB40-A5429047E2A8}"/>
    <cellStyle name="Normal 128 2 2 2" xfId="3134" xr:uid="{0CF7FCF4-9ABB-48FC-AB35-6C5121D48B6C}"/>
    <cellStyle name="Normal 128 2 3" xfId="2700" xr:uid="{44D03D2C-A17B-4AD0-AFEC-EBF79C4B1859}"/>
    <cellStyle name="Normal 128 3" xfId="1938" xr:uid="{A5EC9870-380F-44CC-BA89-2219858FB368}"/>
    <cellStyle name="Normal 128 3 2" xfId="2917" xr:uid="{01F46359-0ACD-4500-85BD-3756C300BEF1}"/>
    <cellStyle name="Normal 128 4" xfId="2484" xr:uid="{CCA264BF-7606-4A30-A07D-FD9CF4F47802}"/>
    <cellStyle name="Normal 129" xfId="833" xr:uid="{00000000-0005-0000-0000-00009F030000}"/>
    <cellStyle name="Normal 129 2" xfId="1714" xr:uid="{00000000-0005-0000-0000-0000A0030000}"/>
    <cellStyle name="Normal 129 2 2" xfId="2156" xr:uid="{C01E5C34-08DB-41D6-9B7E-E822BE0FB1A2}"/>
    <cellStyle name="Normal 129 2 2 2" xfId="3135" xr:uid="{719F6002-30E4-48EB-BB3F-FD759ED7CD5F}"/>
    <cellStyle name="Normal 129 2 3" xfId="2701" xr:uid="{8C35D759-AAC1-4E50-B92D-37832252072C}"/>
    <cellStyle name="Normal 129 3" xfId="1939" xr:uid="{EE538DB2-2D99-419E-80FC-731AB14D83E8}"/>
    <cellStyle name="Normal 129 3 2" xfId="2918" xr:uid="{D671B5C3-A39B-43F8-9610-585B6C6C2A08}"/>
    <cellStyle name="Normal 129 4" xfId="2485" xr:uid="{6DAFFE86-EFC9-47DC-BB97-BF65574B5629}"/>
    <cellStyle name="Normal 13" xfId="834" xr:uid="{00000000-0005-0000-0000-0000A1030000}"/>
    <cellStyle name="Normal 13 2" xfId="835" xr:uid="{00000000-0005-0000-0000-0000A2030000}"/>
    <cellStyle name="Normal 130" xfId="836" xr:uid="{00000000-0005-0000-0000-0000A3030000}"/>
    <cellStyle name="Normal 131" xfId="837" xr:uid="{00000000-0005-0000-0000-0000A4030000}"/>
    <cellStyle name="Normal 132" xfId="838" xr:uid="{00000000-0005-0000-0000-0000A5030000}"/>
    <cellStyle name="Normal 132 2" xfId="1715" xr:uid="{00000000-0005-0000-0000-0000A6030000}"/>
    <cellStyle name="Normal 132 2 2" xfId="2157" xr:uid="{4230E202-D9D1-44E4-B8A1-503890764F71}"/>
    <cellStyle name="Normal 132 2 2 2" xfId="3136" xr:uid="{F4CD1117-5893-4214-A68D-80AEDFF82574}"/>
    <cellStyle name="Normal 132 2 3" xfId="2702" xr:uid="{6AACEE99-82FE-47B5-863F-064254B0AC48}"/>
    <cellStyle name="Normal 132 3" xfId="1940" xr:uid="{37C53E88-35D7-4067-97B2-4F546DFBDDF9}"/>
    <cellStyle name="Normal 132 3 2" xfId="2919" xr:uid="{F5C82E15-073A-4184-83B0-91204DD53DA4}"/>
    <cellStyle name="Normal 132 4" xfId="2486" xr:uid="{092806AA-E5AC-44E7-B104-82CE533D8FA8}"/>
    <cellStyle name="Normal 133" xfId="839" xr:uid="{00000000-0005-0000-0000-0000A7030000}"/>
    <cellStyle name="Normal 133 2" xfId="1716" xr:uid="{00000000-0005-0000-0000-0000A8030000}"/>
    <cellStyle name="Normal 133 2 2" xfId="2158" xr:uid="{AFDCCF62-C01D-4373-AE7F-A8E8C1326674}"/>
    <cellStyle name="Normal 133 2 2 2" xfId="3137" xr:uid="{5A651E38-CE91-4943-9C09-9048E695526A}"/>
    <cellStyle name="Normal 133 2 3" xfId="2703" xr:uid="{34CA5371-0700-4A37-A94E-106F7800A52A}"/>
    <cellStyle name="Normal 133 3" xfId="1941" xr:uid="{CCE3D374-A023-4613-A287-B5444BE0A841}"/>
    <cellStyle name="Normal 133 3 2" xfId="2920" xr:uid="{49E3A3E5-B696-4EC1-AD26-42526E3007D2}"/>
    <cellStyle name="Normal 133 4" xfId="2487" xr:uid="{E5802CBA-108C-4FC9-8753-E26A5A2791AA}"/>
    <cellStyle name="Normal 134" xfId="840" xr:uid="{00000000-0005-0000-0000-0000A9030000}"/>
    <cellStyle name="Normal 135" xfId="841" xr:uid="{00000000-0005-0000-0000-0000AA030000}"/>
    <cellStyle name="Normal 135 2" xfId="1717" xr:uid="{00000000-0005-0000-0000-0000AB030000}"/>
    <cellStyle name="Normal 135 2 2" xfId="2159" xr:uid="{3BFBEC88-09CF-4D60-88FC-1DD23CB0EAFB}"/>
    <cellStyle name="Normal 135 2 2 2" xfId="3138" xr:uid="{6D1E4948-09F1-4809-9A4E-E2208A064D86}"/>
    <cellStyle name="Normal 135 2 3" xfId="2704" xr:uid="{AB481907-FA3F-4978-8463-80E409C7254F}"/>
    <cellStyle name="Normal 135 3" xfId="1942" xr:uid="{C87362D3-8974-4E77-AE6D-25B6F60EBDF3}"/>
    <cellStyle name="Normal 135 3 2" xfId="2921" xr:uid="{A36C973D-FCA5-4846-B3CC-73F3DA6C67EB}"/>
    <cellStyle name="Normal 135 4" xfId="2488" xr:uid="{CE83C159-7DF1-41B4-BA58-9726BE6A982D}"/>
    <cellStyle name="Normal 136" xfId="842" xr:uid="{00000000-0005-0000-0000-0000AC030000}"/>
    <cellStyle name="Normal 137" xfId="843" xr:uid="{00000000-0005-0000-0000-0000AD030000}"/>
    <cellStyle name="Normal 137 2" xfId="1718" xr:uid="{00000000-0005-0000-0000-0000AE030000}"/>
    <cellStyle name="Normal 137 2 2" xfId="2160" xr:uid="{1B0B7E6B-7C31-4D01-B65C-AF25657B7AB6}"/>
    <cellStyle name="Normal 137 2 2 2" xfId="3139" xr:uid="{416F7D63-32CF-4698-9F57-0F89B33E60C1}"/>
    <cellStyle name="Normal 137 2 3" xfId="2705" xr:uid="{EF7DE2EC-3947-44EA-A129-274E9F9A9AB3}"/>
    <cellStyle name="Normal 137 3" xfId="1943" xr:uid="{A88DE602-5D95-44F7-A6C9-022B1D1B1B0D}"/>
    <cellStyle name="Normal 137 3 2" xfId="2922" xr:uid="{300C44E3-B25F-47DE-BE20-4F42845E513C}"/>
    <cellStyle name="Normal 137 4" xfId="2489" xr:uid="{A6D4C67F-D3F9-453E-9BA5-05A00C94AA41}"/>
    <cellStyle name="Normal 138" xfId="844" xr:uid="{00000000-0005-0000-0000-0000AF030000}"/>
    <cellStyle name="Normal 138 2" xfId="845" xr:uid="{00000000-0005-0000-0000-0000B0030000}"/>
    <cellStyle name="Normal 138 2 2" xfId="1719" xr:uid="{00000000-0005-0000-0000-0000B1030000}"/>
    <cellStyle name="Normal 138 2 2 2" xfId="2161" xr:uid="{E30993D4-60B7-4CD1-9ED5-165062EDFA59}"/>
    <cellStyle name="Normal 138 2 2 2 2" xfId="3140" xr:uid="{09263C6F-54D2-49EE-886A-805D7BD81D6B}"/>
    <cellStyle name="Normal 138 2 2 3" xfId="2706" xr:uid="{09F7F6B4-CBE4-4581-B148-2679C1C9FA71}"/>
    <cellStyle name="Normal 138 2 3" xfId="1944" xr:uid="{F22817FD-2CF4-480F-A555-A24C9F1D6F89}"/>
    <cellStyle name="Normal 138 2 3 2" xfId="2923" xr:uid="{A105A106-B362-421A-9DB8-540F19E5EACE}"/>
    <cellStyle name="Normal 138 2 4" xfId="2490" xr:uid="{973CAAD0-09A5-44A8-B952-00B9F5205668}"/>
    <cellStyle name="Normal 139" xfId="846" xr:uid="{00000000-0005-0000-0000-0000B2030000}"/>
    <cellStyle name="Normal 139 2" xfId="1720" xr:uid="{00000000-0005-0000-0000-0000B3030000}"/>
    <cellStyle name="Normal 139 2 2" xfId="2162" xr:uid="{4225B8F2-2F7B-423C-85B1-963CB59676A6}"/>
    <cellStyle name="Normal 139 2 2 2" xfId="3141" xr:uid="{D4D1BC1D-7F09-4389-B443-C28A04C721FB}"/>
    <cellStyle name="Normal 139 2 3" xfId="2707" xr:uid="{082FB7E9-0E9A-4DA9-800D-BB070F5BAD49}"/>
    <cellStyle name="Normal 139 3" xfId="1945" xr:uid="{0D12E540-9F73-48B7-9A30-85B8FC00CB5E}"/>
    <cellStyle name="Normal 139 3 2" xfId="2924" xr:uid="{C1585363-97FE-46D3-8BB9-B9494303ECE9}"/>
    <cellStyle name="Normal 139 4" xfId="2491" xr:uid="{CE9F2F1D-E973-42D0-8C4C-CAD6AABF1D07}"/>
    <cellStyle name="Normal 14" xfId="847" xr:uid="{00000000-0005-0000-0000-0000B4030000}"/>
    <cellStyle name="Normal 14 2" xfId="848" xr:uid="{00000000-0005-0000-0000-0000B5030000}"/>
    <cellStyle name="Normal 14 3" xfId="849" xr:uid="{00000000-0005-0000-0000-0000B6030000}"/>
    <cellStyle name="Normal 14 4" xfId="850" xr:uid="{00000000-0005-0000-0000-0000B7030000}"/>
    <cellStyle name="Normal 14 5" xfId="851" xr:uid="{00000000-0005-0000-0000-0000B8030000}"/>
    <cellStyle name="Normal 14 6" xfId="2363" xr:uid="{B333A23C-B26B-4DF8-B35A-65AB1E927CB7}"/>
    <cellStyle name="Normal 14 6 2" xfId="3267" xr:uid="{10FAC239-E72B-463C-B85C-21FA90CA7CBF}"/>
    <cellStyle name="Normal 140" xfId="852" xr:uid="{00000000-0005-0000-0000-0000B9030000}"/>
    <cellStyle name="Normal 141" xfId="853" xr:uid="{00000000-0005-0000-0000-0000BA030000}"/>
    <cellStyle name="Normal 142" xfId="1721" xr:uid="{00000000-0005-0000-0000-0000BB030000}"/>
    <cellStyle name="Normal 142 2" xfId="1722" xr:uid="{00000000-0005-0000-0000-0000BC030000}"/>
    <cellStyle name="Normal 143" xfId="1845" xr:uid="{00000000-0005-0000-0000-0000BD030000}"/>
    <cellStyle name="Normal 143 2" xfId="2282" xr:uid="{33E632A4-E75C-4D1C-A1D4-AF15A528A0D3}"/>
    <cellStyle name="Normal 143 2 2" xfId="3261" xr:uid="{A5B27B13-9998-4AC6-B276-210C48CD26DF}"/>
    <cellStyle name="Normal 143 3" xfId="2827" xr:uid="{EF3C8B4F-6E3B-49D3-8ABA-DB4F0928CB26}"/>
    <cellStyle name="Normal 145" xfId="854" xr:uid="{00000000-0005-0000-0000-0000BE030000}"/>
    <cellStyle name="Normal 146" xfId="855" xr:uid="{00000000-0005-0000-0000-0000BF030000}"/>
    <cellStyle name="Normal 147" xfId="856" xr:uid="{00000000-0005-0000-0000-0000C0030000}"/>
    <cellStyle name="Normal 15" xfId="857" xr:uid="{00000000-0005-0000-0000-0000C1030000}"/>
    <cellStyle name="Normal 15 2" xfId="858" xr:uid="{00000000-0005-0000-0000-0000C2030000}"/>
    <cellStyle name="Normal 15 2 2" xfId="2365" xr:uid="{A9DAEC24-2173-490C-BD46-5D9209F896E4}"/>
    <cellStyle name="Normal 15 3" xfId="2364" xr:uid="{7F6D3B4F-DA8C-41EE-AFB9-67F197027A02}"/>
    <cellStyle name="Normal 150" xfId="859" xr:uid="{00000000-0005-0000-0000-0000C3030000}"/>
    <cellStyle name="Normal 151" xfId="860" xr:uid="{00000000-0005-0000-0000-0000C4030000}"/>
    <cellStyle name="Normal 152" xfId="861" xr:uid="{00000000-0005-0000-0000-0000C5030000}"/>
    <cellStyle name="Normal 153" xfId="862" xr:uid="{00000000-0005-0000-0000-0000C6030000}"/>
    <cellStyle name="Normal 157" xfId="863" xr:uid="{00000000-0005-0000-0000-0000C7030000}"/>
    <cellStyle name="Normal 158" xfId="864" xr:uid="{00000000-0005-0000-0000-0000C8030000}"/>
    <cellStyle name="Normal 16" xfId="865" xr:uid="{00000000-0005-0000-0000-0000C9030000}"/>
    <cellStyle name="Normal 16 2" xfId="866" xr:uid="{00000000-0005-0000-0000-0000CA030000}"/>
    <cellStyle name="Normal 160" xfId="867" xr:uid="{00000000-0005-0000-0000-0000CB030000}"/>
    <cellStyle name="Normal 161" xfId="868" xr:uid="{00000000-0005-0000-0000-0000CC030000}"/>
    <cellStyle name="Normal 17" xfId="4" xr:uid="{00000000-0005-0000-0000-0000CD030000}"/>
    <cellStyle name="Normal 17 2" xfId="869" xr:uid="{00000000-0005-0000-0000-0000CE030000}"/>
    <cellStyle name="Normal 18" xfId="870" xr:uid="{00000000-0005-0000-0000-0000CF030000}"/>
    <cellStyle name="Normal 18 2" xfId="871" xr:uid="{00000000-0005-0000-0000-0000D0030000}"/>
    <cellStyle name="Normal 18 3" xfId="2366" xr:uid="{B89F8DC7-AAFA-4654-A770-9A0DA5FA7400}"/>
    <cellStyle name="Normal 19" xfId="872" xr:uid="{00000000-0005-0000-0000-0000D1030000}"/>
    <cellStyle name="Normal 19 2" xfId="873" xr:uid="{00000000-0005-0000-0000-0000D2030000}"/>
    <cellStyle name="Normal 2" xfId="1" xr:uid="{00000000-0005-0000-0000-0000D3030000}"/>
    <cellStyle name="Normal 2 10" xfId="874" xr:uid="{00000000-0005-0000-0000-0000D4030000}"/>
    <cellStyle name="Normal 2 10 2" xfId="875" xr:uid="{00000000-0005-0000-0000-0000D5030000}"/>
    <cellStyle name="Normal 2 11" xfId="876" xr:uid="{00000000-0005-0000-0000-0000D6030000}"/>
    <cellStyle name="Normal 2 12" xfId="877" xr:uid="{00000000-0005-0000-0000-0000D7030000}"/>
    <cellStyle name="Normal 2 13" xfId="878" xr:uid="{00000000-0005-0000-0000-0000D8030000}"/>
    <cellStyle name="Normal 2 14" xfId="879" xr:uid="{00000000-0005-0000-0000-0000D9030000}"/>
    <cellStyle name="Normal 2 15" xfId="880" xr:uid="{00000000-0005-0000-0000-0000DA030000}"/>
    <cellStyle name="Normal 2 16" xfId="881" xr:uid="{00000000-0005-0000-0000-0000DB030000}"/>
    <cellStyle name="Normal 2 17" xfId="882" xr:uid="{00000000-0005-0000-0000-0000DC030000}"/>
    <cellStyle name="Normal 2 18" xfId="883" xr:uid="{00000000-0005-0000-0000-0000DD030000}"/>
    <cellStyle name="Normal 2 19" xfId="884" xr:uid="{00000000-0005-0000-0000-0000DE030000}"/>
    <cellStyle name="Normal 2 2" xfId="885" xr:uid="{00000000-0005-0000-0000-0000DF030000}"/>
    <cellStyle name="Normal 2 2 2" xfId="886" xr:uid="{00000000-0005-0000-0000-0000E0030000}"/>
    <cellStyle name="Normal 2 2 2 2" xfId="887" xr:uid="{00000000-0005-0000-0000-0000E1030000}"/>
    <cellStyle name="Normal 2 2 2 3" xfId="888" xr:uid="{00000000-0005-0000-0000-0000E2030000}"/>
    <cellStyle name="Normal 2 2 3" xfId="889" xr:uid="{00000000-0005-0000-0000-0000E3030000}"/>
    <cellStyle name="Normal 2 2 3 2" xfId="2368" xr:uid="{AEE19718-0418-492D-A90B-5AB3D292A9B6}"/>
    <cellStyle name="Normal 2 2 3 3" xfId="2367" xr:uid="{8AA9860B-7848-4E1E-BAEC-E93B506A6D11}"/>
    <cellStyle name="Normal 2 2 4" xfId="890" xr:uid="{00000000-0005-0000-0000-0000E4030000}"/>
    <cellStyle name="Normal 2 2 5" xfId="891" xr:uid="{00000000-0005-0000-0000-0000E5030000}"/>
    <cellStyle name="Normal 2 2_Copy of Xl0000195" xfId="892" xr:uid="{00000000-0005-0000-0000-0000E6030000}"/>
    <cellStyle name="Normal 2 20" xfId="893" xr:uid="{00000000-0005-0000-0000-0000E7030000}"/>
    <cellStyle name="Normal 2 21" xfId="894" xr:uid="{00000000-0005-0000-0000-0000E8030000}"/>
    <cellStyle name="Normal 2 22" xfId="895" xr:uid="{00000000-0005-0000-0000-0000E9030000}"/>
    <cellStyle name="Normal 2 23" xfId="896" xr:uid="{00000000-0005-0000-0000-0000EA030000}"/>
    <cellStyle name="Normal 2 24" xfId="897" xr:uid="{00000000-0005-0000-0000-0000EB030000}"/>
    <cellStyle name="Normal 2 25" xfId="898" xr:uid="{00000000-0005-0000-0000-0000EC030000}"/>
    <cellStyle name="Normal 2 26" xfId="899" xr:uid="{00000000-0005-0000-0000-0000ED030000}"/>
    <cellStyle name="Normal 2 27" xfId="900" xr:uid="{00000000-0005-0000-0000-0000EE030000}"/>
    <cellStyle name="Normal 2 28" xfId="901" xr:uid="{00000000-0005-0000-0000-0000EF030000}"/>
    <cellStyle name="Normal 2 29" xfId="902" xr:uid="{00000000-0005-0000-0000-0000F0030000}"/>
    <cellStyle name="Normal 2 3" xfId="903" xr:uid="{00000000-0005-0000-0000-0000F1030000}"/>
    <cellStyle name="Normal 2 3 2" xfId="904" xr:uid="{00000000-0005-0000-0000-0000F2030000}"/>
    <cellStyle name="Normal 2 3 3" xfId="905" xr:uid="{00000000-0005-0000-0000-0000F3030000}"/>
    <cellStyle name="Normal 2 3 3 2" xfId="1723" xr:uid="{00000000-0005-0000-0000-0000F4030000}"/>
    <cellStyle name="Normal 2 3 3 2 2" xfId="2163" xr:uid="{5577E874-D325-46FD-A490-D3C97A7B613A}"/>
    <cellStyle name="Normal 2 3 3 2 2 2" xfId="3142" xr:uid="{146FEE45-FDBC-4683-9A8E-D158E559978F}"/>
    <cellStyle name="Normal 2 3 3 2 3" xfId="2708" xr:uid="{CBF1DB1A-88F2-4BF7-BB85-0132D1C0213F}"/>
    <cellStyle name="Normal 2 3 3 3" xfId="1946" xr:uid="{B7705C36-3CFC-42B7-A601-FC5A6BCCEF2B}"/>
    <cellStyle name="Normal 2 3 3 3 2" xfId="2925" xr:uid="{58F398E2-F6B0-444E-96C0-2244E40F51A0}"/>
    <cellStyle name="Normal 2 3 3 4" xfId="2492" xr:uid="{865DA37B-3A20-45CB-9EA5-9ECE254E6D93}"/>
    <cellStyle name="Normal 2 3 4" xfId="906" xr:uid="{00000000-0005-0000-0000-0000F5030000}"/>
    <cellStyle name="Normal 2 3 5" xfId="907" xr:uid="{00000000-0005-0000-0000-0000F6030000}"/>
    <cellStyle name="Normal 2 3 6" xfId="908" xr:uid="{00000000-0005-0000-0000-0000F7030000}"/>
    <cellStyle name="Normal 2 3_Copy of Xl0000195" xfId="909" xr:uid="{00000000-0005-0000-0000-0000F8030000}"/>
    <cellStyle name="Normal 2 30" xfId="910" xr:uid="{00000000-0005-0000-0000-0000F9030000}"/>
    <cellStyle name="Normal 2 31" xfId="911" xr:uid="{00000000-0005-0000-0000-0000FA030000}"/>
    <cellStyle name="Normal 2 32" xfId="912" xr:uid="{00000000-0005-0000-0000-0000FB030000}"/>
    <cellStyle name="Normal 2 33" xfId="913" xr:uid="{00000000-0005-0000-0000-0000FC030000}"/>
    <cellStyle name="Normal 2 34" xfId="914" xr:uid="{00000000-0005-0000-0000-0000FD030000}"/>
    <cellStyle name="Normal 2 35" xfId="915" xr:uid="{00000000-0005-0000-0000-0000FE030000}"/>
    <cellStyle name="Normal 2 36" xfId="916" xr:uid="{00000000-0005-0000-0000-0000FF030000}"/>
    <cellStyle name="Normal 2 37" xfId="917" xr:uid="{00000000-0005-0000-0000-000000040000}"/>
    <cellStyle name="Normal 2 38" xfId="918" xr:uid="{00000000-0005-0000-0000-000001040000}"/>
    <cellStyle name="Normal 2 39" xfId="919" xr:uid="{00000000-0005-0000-0000-000002040000}"/>
    <cellStyle name="Normal 2 4" xfId="920" xr:uid="{00000000-0005-0000-0000-000003040000}"/>
    <cellStyle name="Normal 2 4 2" xfId="921" xr:uid="{00000000-0005-0000-0000-000004040000}"/>
    <cellStyle name="Normal 2 4 3" xfId="922" xr:uid="{00000000-0005-0000-0000-000005040000}"/>
    <cellStyle name="Normal 2 4 4" xfId="2369" xr:uid="{B34C69DA-1543-4517-B979-DE7F7427B30C}"/>
    <cellStyle name="Normal 2 4_Copy of Xl0000195" xfId="923" xr:uid="{00000000-0005-0000-0000-000006040000}"/>
    <cellStyle name="Normal 2 40" xfId="924" xr:uid="{00000000-0005-0000-0000-000007040000}"/>
    <cellStyle name="Normal 2 41" xfId="925" xr:uid="{00000000-0005-0000-0000-000008040000}"/>
    <cellStyle name="Normal 2 42" xfId="926" xr:uid="{00000000-0005-0000-0000-000009040000}"/>
    <cellStyle name="Normal 2 43" xfId="927" xr:uid="{00000000-0005-0000-0000-00000A040000}"/>
    <cellStyle name="Normal 2 44" xfId="928" xr:uid="{00000000-0005-0000-0000-00000B040000}"/>
    <cellStyle name="Normal 2 45" xfId="929" xr:uid="{00000000-0005-0000-0000-00000C040000}"/>
    <cellStyle name="Normal 2 46" xfId="930" xr:uid="{00000000-0005-0000-0000-00000D040000}"/>
    <cellStyle name="Normal 2 47" xfId="931" xr:uid="{00000000-0005-0000-0000-00000E040000}"/>
    <cellStyle name="Normal 2 48" xfId="932" xr:uid="{00000000-0005-0000-0000-00000F040000}"/>
    <cellStyle name="Normal 2 49" xfId="933" xr:uid="{00000000-0005-0000-0000-000010040000}"/>
    <cellStyle name="Normal 2 5" xfId="934" xr:uid="{00000000-0005-0000-0000-000011040000}"/>
    <cellStyle name="Normal 2 5 2" xfId="935" xr:uid="{00000000-0005-0000-0000-000012040000}"/>
    <cellStyle name="Normal 2 5 3" xfId="2370" xr:uid="{97DE4044-8714-4D70-AF13-09066C6129DE}"/>
    <cellStyle name="Normal 2 5_Copy of Xl0000195" xfId="936" xr:uid="{00000000-0005-0000-0000-000013040000}"/>
    <cellStyle name="Normal 2 50" xfId="937" xr:uid="{00000000-0005-0000-0000-000014040000}"/>
    <cellStyle name="Normal 2 51" xfId="938" xr:uid="{00000000-0005-0000-0000-000015040000}"/>
    <cellStyle name="Normal 2 52" xfId="939" xr:uid="{00000000-0005-0000-0000-000016040000}"/>
    <cellStyle name="Normal 2 53" xfId="940" xr:uid="{00000000-0005-0000-0000-000017040000}"/>
    <cellStyle name="Normal 2 54" xfId="941" xr:uid="{00000000-0005-0000-0000-000018040000}"/>
    <cellStyle name="Normal 2 55" xfId="942" xr:uid="{00000000-0005-0000-0000-000019040000}"/>
    <cellStyle name="Normal 2 56" xfId="943" xr:uid="{00000000-0005-0000-0000-00001A040000}"/>
    <cellStyle name="Normal 2 57" xfId="1591" xr:uid="{00000000-0005-0000-0000-00001B040000}"/>
    <cellStyle name="Normal 2 57 2" xfId="1724" xr:uid="{00000000-0005-0000-0000-00001C040000}"/>
    <cellStyle name="Normal 2 58" xfId="1593" xr:uid="{00000000-0005-0000-0000-00001D040000}"/>
    <cellStyle name="Normal 2 59" xfId="1594" xr:uid="{00000000-0005-0000-0000-00001E040000}"/>
    <cellStyle name="Normal 2 6" xfId="944" xr:uid="{00000000-0005-0000-0000-00001F040000}"/>
    <cellStyle name="Normal 2 6 2" xfId="945" xr:uid="{00000000-0005-0000-0000-000020040000}"/>
    <cellStyle name="Normal 2 6 3" xfId="2371" xr:uid="{A3732C3D-27E8-4AC7-A582-34DBB6291278}"/>
    <cellStyle name="Normal 2 60" xfId="1595" xr:uid="{00000000-0005-0000-0000-000021040000}"/>
    <cellStyle name="Normal 2 61" xfId="1596" xr:uid="{00000000-0005-0000-0000-000022040000}"/>
    <cellStyle name="Normal 2 62" xfId="1597" xr:uid="{00000000-0005-0000-0000-000023040000}"/>
    <cellStyle name="Normal 2 63" xfId="1598" xr:uid="{00000000-0005-0000-0000-000024040000}"/>
    <cellStyle name="Normal 2 64" xfId="1599" xr:uid="{00000000-0005-0000-0000-000025040000}"/>
    <cellStyle name="Normal 2 65" xfId="1600" xr:uid="{00000000-0005-0000-0000-000026040000}"/>
    <cellStyle name="Normal 2 66" xfId="1601" xr:uid="{00000000-0005-0000-0000-000027040000}"/>
    <cellStyle name="Normal 2 67" xfId="1602" xr:uid="{00000000-0005-0000-0000-000028040000}"/>
    <cellStyle name="Normal 2 7" xfId="946" xr:uid="{00000000-0005-0000-0000-000029040000}"/>
    <cellStyle name="Normal 2 8" xfId="947" xr:uid="{00000000-0005-0000-0000-00002A040000}"/>
    <cellStyle name="Normal 2 9" xfId="948" xr:uid="{00000000-0005-0000-0000-00002B040000}"/>
    <cellStyle name="Normal 2_Copy of polynesia TROŠKOVNIK v1.90 - sa sanitarijama" xfId="949" xr:uid="{00000000-0005-0000-0000-00002C040000}"/>
    <cellStyle name="Normal 20" xfId="950" xr:uid="{00000000-0005-0000-0000-00002D040000}"/>
    <cellStyle name="Normal 20 2" xfId="951" xr:uid="{00000000-0005-0000-0000-00002E040000}"/>
    <cellStyle name="Normal 21" xfId="952" xr:uid="{00000000-0005-0000-0000-00002F040000}"/>
    <cellStyle name="Normal 21 2" xfId="953" xr:uid="{00000000-0005-0000-0000-000030040000}"/>
    <cellStyle name="Normal 21 3" xfId="954" xr:uid="{00000000-0005-0000-0000-000031040000}"/>
    <cellStyle name="Normal 21 4" xfId="955" xr:uid="{00000000-0005-0000-0000-000032040000}"/>
    <cellStyle name="Normal 21 5" xfId="956" xr:uid="{00000000-0005-0000-0000-000033040000}"/>
    <cellStyle name="Normal 21 6" xfId="2372" xr:uid="{0356F2F4-F5A2-468E-A347-3A177A83CA05}"/>
    <cellStyle name="Normal 22" xfId="957" xr:uid="{00000000-0005-0000-0000-000034040000}"/>
    <cellStyle name="Normal 22 2" xfId="2373" xr:uid="{C3C3B9D8-F771-4B48-908C-C0BD04FBAB08}"/>
    <cellStyle name="Normal 22 2 2" xfId="3268" xr:uid="{DF5DC399-E504-48C8-A578-BE83D50AE3DC}"/>
    <cellStyle name="Normal 23" xfId="958" xr:uid="{00000000-0005-0000-0000-000035040000}"/>
    <cellStyle name="Normal 24" xfId="959" xr:uid="{00000000-0005-0000-0000-000036040000}"/>
    <cellStyle name="Normal 25" xfId="960" xr:uid="{00000000-0005-0000-0000-000037040000}"/>
    <cellStyle name="Normal 26" xfId="961" xr:uid="{00000000-0005-0000-0000-000038040000}"/>
    <cellStyle name="Normal 26 2" xfId="962" xr:uid="{00000000-0005-0000-0000-000039040000}"/>
    <cellStyle name="Normal 27" xfId="963" xr:uid="{00000000-0005-0000-0000-00003A040000}"/>
    <cellStyle name="Normal 27 2" xfId="964" xr:uid="{00000000-0005-0000-0000-00003B040000}"/>
    <cellStyle name="Normal 28" xfId="965" xr:uid="{00000000-0005-0000-0000-00003C040000}"/>
    <cellStyle name="Normal 29" xfId="966" xr:uid="{00000000-0005-0000-0000-00003D040000}"/>
    <cellStyle name="Normal 3" xfId="967" xr:uid="{00000000-0005-0000-0000-00003E040000}"/>
    <cellStyle name="Normal 3 10" xfId="968" xr:uid="{00000000-0005-0000-0000-00003F040000}"/>
    <cellStyle name="Normal 3 11" xfId="969" xr:uid="{00000000-0005-0000-0000-000040040000}"/>
    <cellStyle name="Normal 3 11 2" xfId="1725" xr:uid="{00000000-0005-0000-0000-000041040000}"/>
    <cellStyle name="Normal 3 11 2 2" xfId="2164" xr:uid="{3A1BDBE9-02A7-4F2F-8CF6-A628C0A01B16}"/>
    <cellStyle name="Normal 3 11 2 2 2" xfId="3143" xr:uid="{E30CDABC-7F1B-4495-A03F-1107AB6C1B7A}"/>
    <cellStyle name="Normal 3 11 2 3" xfId="2709" xr:uid="{BF0115E4-F6AF-48B1-B1E4-DE614B656B64}"/>
    <cellStyle name="Normal 3 11 3" xfId="1947" xr:uid="{1B2BE354-145A-4E36-94D1-B4676E6933D9}"/>
    <cellStyle name="Normal 3 11 3 2" xfId="2926" xr:uid="{2636B7B8-7DD1-4694-884A-47DF3293AC55}"/>
    <cellStyle name="Normal 3 11 4" xfId="2493" xr:uid="{2A4ED92D-AF40-4731-8E1A-EFA12DD1679F}"/>
    <cellStyle name="Normal 3 12" xfId="1592" xr:uid="{00000000-0005-0000-0000-000042040000}"/>
    <cellStyle name="Normal 3 12 2" xfId="1726" xr:uid="{00000000-0005-0000-0000-000043040000}"/>
    <cellStyle name="Normal 3 13" xfId="2374" xr:uid="{B3A25D7D-39E1-4B4B-A8E3-047025A08AC4}"/>
    <cellStyle name="Normal 3 2" xfId="970" xr:uid="{00000000-0005-0000-0000-000044040000}"/>
    <cellStyle name="Normal 3 2 2" xfId="971" xr:uid="{00000000-0005-0000-0000-000045040000}"/>
    <cellStyle name="Normal 3 2 3" xfId="972" xr:uid="{00000000-0005-0000-0000-000046040000}"/>
    <cellStyle name="Normal 3 2 3 2" xfId="1727" xr:uid="{00000000-0005-0000-0000-000047040000}"/>
    <cellStyle name="Normal 3 2 3 2 2" xfId="2165" xr:uid="{44503E90-F19B-4AB7-BA4F-BF67810888ED}"/>
    <cellStyle name="Normal 3 2 3 2 2 2" xfId="3144" xr:uid="{A248A7DA-7E59-42F0-AE94-7AC125BCBED3}"/>
    <cellStyle name="Normal 3 2 3 2 3" xfId="2710" xr:uid="{A2FF83E3-8811-457D-978D-F058ABCB734C}"/>
    <cellStyle name="Normal 3 2 3 3" xfId="1948" xr:uid="{9FF8DB08-4D6C-4D0E-8901-28E3104E04D2}"/>
    <cellStyle name="Normal 3 2 3 3 2" xfId="2927" xr:uid="{9F5B9A0D-506A-4123-9E00-583A98E97C52}"/>
    <cellStyle name="Normal 3 2 3 4" xfId="2494" xr:uid="{23913CDC-0EB5-406A-9E3B-5109655C38F9}"/>
    <cellStyle name="Normal 3 2 4" xfId="973" xr:uid="{00000000-0005-0000-0000-000048040000}"/>
    <cellStyle name="Normal 3 2 5" xfId="2375" xr:uid="{41B4281B-6247-4235-8748-209943487124}"/>
    <cellStyle name="Normal 3 2_Copy of Xl0000195" xfId="974" xr:uid="{00000000-0005-0000-0000-000049040000}"/>
    <cellStyle name="Normal 3 3" xfId="975" xr:uid="{00000000-0005-0000-0000-00004A040000}"/>
    <cellStyle name="Normal 3 3 2" xfId="976" xr:uid="{00000000-0005-0000-0000-00004B040000}"/>
    <cellStyle name="Normal 3 3 2 2" xfId="977" xr:uid="{00000000-0005-0000-0000-00004C040000}"/>
    <cellStyle name="Normal 3 3 3" xfId="978" xr:uid="{00000000-0005-0000-0000-00004D040000}"/>
    <cellStyle name="Normal 3 3 4" xfId="2376" xr:uid="{03E72ACC-9AE8-4729-A90D-3DD1335B7BA8}"/>
    <cellStyle name="Normal 3 3_Copy of Xl0000195" xfId="979" xr:uid="{00000000-0005-0000-0000-00004E040000}"/>
    <cellStyle name="Normal 3 4" xfId="980" xr:uid="{00000000-0005-0000-0000-00004F040000}"/>
    <cellStyle name="Normal 3 5" xfId="981" xr:uid="{00000000-0005-0000-0000-000050040000}"/>
    <cellStyle name="Normal 3 6" xfId="982" xr:uid="{00000000-0005-0000-0000-000051040000}"/>
    <cellStyle name="Normal 3 7" xfId="983" xr:uid="{00000000-0005-0000-0000-000052040000}"/>
    <cellStyle name="Normal 3 8" xfId="984" xr:uid="{00000000-0005-0000-0000-000053040000}"/>
    <cellStyle name="Normal 3 9" xfId="985" xr:uid="{00000000-0005-0000-0000-000054040000}"/>
    <cellStyle name="Normal 3_Hotel Materada uređenje soba TROŠKOVNIK 1.0" xfId="986" xr:uid="{00000000-0005-0000-0000-000055040000}"/>
    <cellStyle name="Normal 30" xfId="987" xr:uid="{00000000-0005-0000-0000-000056040000}"/>
    <cellStyle name="Normal 31" xfId="988" xr:uid="{00000000-0005-0000-0000-000057040000}"/>
    <cellStyle name="Normal 32" xfId="989" xr:uid="{00000000-0005-0000-0000-000058040000}"/>
    <cellStyle name="Normal 33" xfId="990" xr:uid="{00000000-0005-0000-0000-000059040000}"/>
    <cellStyle name="Normal 34" xfId="991" xr:uid="{00000000-0005-0000-0000-00005A040000}"/>
    <cellStyle name="Normal 35" xfId="992" xr:uid="{00000000-0005-0000-0000-00005B040000}"/>
    <cellStyle name="Normal 35 2" xfId="993" xr:uid="{00000000-0005-0000-0000-00005C040000}"/>
    <cellStyle name="Normal 35 3" xfId="994" xr:uid="{00000000-0005-0000-0000-00005D040000}"/>
    <cellStyle name="Normal 35 4" xfId="995" xr:uid="{00000000-0005-0000-0000-00005E040000}"/>
    <cellStyle name="Normal 35 5" xfId="996" xr:uid="{00000000-0005-0000-0000-00005F040000}"/>
    <cellStyle name="Normal 36" xfId="997" xr:uid="{00000000-0005-0000-0000-000060040000}"/>
    <cellStyle name="Normal 37" xfId="998" xr:uid="{00000000-0005-0000-0000-000061040000}"/>
    <cellStyle name="Normal 37 2" xfId="999" xr:uid="{00000000-0005-0000-0000-000062040000}"/>
    <cellStyle name="Normal 37 3" xfId="1000" xr:uid="{00000000-0005-0000-0000-000063040000}"/>
    <cellStyle name="Normal 37 4" xfId="1001" xr:uid="{00000000-0005-0000-0000-000064040000}"/>
    <cellStyle name="Normal 37 5" xfId="1002" xr:uid="{00000000-0005-0000-0000-000065040000}"/>
    <cellStyle name="Normal 38" xfId="1003" xr:uid="{00000000-0005-0000-0000-000066040000}"/>
    <cellStyle name="Normal 39" xfId="1004" xr:uid="{00000000-0005-0000-0000-000067040000}"/>
    <cellStyle name="Normal 4" xfId="1005" xr:uid="{00000000-0005-0000-0000-000068040000}"/>
    <cellStyle name="Normal 4 10" xfId="1006" xr:uid="{00000000-0005-0000-0000-000069040000}"/>
    <cellStyle name="Normal 4 2" xfId="1007" xr:uid="{00000000-0005-0000-0000-00006A040000}"/>
    <cellStyle name="Normal 4 2 2" xfId="1008" xr:uid="{00000000-0005-0000-0000-00006B040000}"/>
    <cellStyle name="Normal 4 3" xfId="1009" xr:uid="{00000000-0005-0000-0000-00006C040000}"/>
    <cellStyle name="Normal 4 4" xfId="1010" xr:uid="{00000000-0005-0000-0000-00006D040000}"/>
    <cellStyle name="Normal 4 5" xfId="1011" xr:uid="{00000000-0005-0000-0000-00006E040000}"/>
    <cellStyle name="Normal 4 6" xfId="1012" xr:uid="{00000000-0005-0000-0000-00006F040000}"/>
    <cellStyle name="Normal 4 7" xfId="1013" xr:uid="{00000000-0005-0000-0000-000070040000}"/>
    <cellStyle name="Normal 4 7 2" xfId="1728" xr:uid="{00000000-0005-0000-0000-000071040000}"/>
    <cellStyle name="Normal 4 7 2 2" xfId="2166" xr:uid="{AB971B3C-A0F0-4204-A0B5-3D0765A41AC5}"/>
    <cellStyle name="Normal 4 7 2 2 2" xfId="3145" xr:uid="{8B0A9930-7FFA-42DE-988D-34A877DA014F}"/>
    <cellStyle name="Normal 4 7 2 3" xfId="2711" xr:uid="{B91DCE7E-FDC3-4E9A-9BA4-B9F7CFE8A106}"/>
    <cellStyle name="Normal 4 7 3" xfId="1949" xr:uid="{27947F38-F7AE-430E-846B-2D169A37D94E}"/>
    <cellStyle name="Normal 4 7 3 2" xfId="2928" xr:uid="{75EC6DC4-2FFC-49EF-88B5-13B649CAF202}"/>
    <cellStyle name="Normal 4 7 4" xfId="2495" xr:uid="{BDE1F454-31FA-4A78-8D52-AD6F2D6788A2}"/>
    <cellStyle name="Normal 4_1 OKOLIS hotel Zagreb Porec_23013_06_28" xfId="1014" xr:uid="{00000000-0005-0000-0000-000072040000}"/>
    <cellStyle name="Normal 40" xfId="1015" xr:uid="{00000000-0005-0000-0000-000073040000}"/>
    <cellStyle name="Normal 41" xfId="1016" xr:uid="{00000000-0005-0000-0000-000074040000}"/>
    <cellStyle name="Normal 42" xfId="1017" xr:uid="{00000000-0005-0000-0000-000075040000}"/>
    <cellStyle name="Normal 43" xfId="1018" xr:uid="{00000000-0005-0000-0000-000076040000}"/>
    <cellStyle name="Normal 44" xfId="1019" xr:uid="{00000000-0005-0000-0000-000077040000}"/>
    <cellStyle name="Normal 45" xfId="1020" xr:uid="{00000000-0005-0000-0000-000078040000}"/>
    <cellStyle name="Normal 46" xfId="1021" xr:uid="{00000000-0005-0000-0000-000079040000}"/>
    <cellStyle name="Normal 46 2" xfId="1022" xr:uid="{00000000-0005-0000-0000-00007A040000}"/>
    <cellStyle name="Normal 47" xfId="1023" xr:uid="{00000000-0005-0000-0000-00007B040000}"/>
    <cellStyle name="Normal 47 2" xfId="1024" xr:uid="{00000000-0005-0000-0000-00007C040000}"/>
    <cellStyle name="Normal 48" xfId="1025" xr:uid="{00000000-0005-0000-0000-00007D040000}"/>
    <cellStyle name="Normal 48 2" xfId="1026" xr:uid="{00000000-0005-0000-0000-00007E040000}"/>
    <cellStyle name="Normal 49" xfId="1027" xr:uid="{00000000-0005-0000-0000-00007F040000}"/>
    <cellStyle name="Normal 5" xfId="1028" xr:uid="{00000000-0005-0000-0000-000080040000}"/>
    <cellStyle name="Normal 5 2" xfId="1029" xr:uid="{00000000-0005-0000-0000-000081040000}"/>
    <cellStyle name="Normal 5 2 2" xfId="1030" xr:uid="{00000000-0005-0000-0000-000082040000}"/>
    <cellStyle name="Normal 5 2 3" xfId="1031" xr:uid="{00000000-0005-0000-0000-000083040000}"/>
    <cellStyle name="Normal 5 2 3 2" xfId="1032" xr:uid="{00000000-0005-0000-0000-000084040000}"/>
    <cellStyle name="Normal 5 3" xfId="1033" xr:uid="{00000000-0005-0000-0000-000085040000}"/>
    <cellStyle name="Normal 5 3 2" xfId="1034" xr:uid="{00000000-0005-0000-0000-000086040000}"/>
    <cellStyle name="Normal 5 35" xfId="1035" xr:uid="{00000000-0005-0000-0000-000087040000}"/>
    <cellStyle name="Normal 5 4" xfId="1036" xr:uid="{00000000-0005-0000-0000-000088040000}"/>
    <cellStyle name="Normal 5 47" xfId="1037" xr:uid="{00000000-0005-0000-0000-000089040000}"/>
    <cellStyle name="Normal 5 5" xfId="1038" xr:uid="{00000000-0005-0000-0000-00008A040000}"/>
    <cellStyle name="Normal 5 58" xfId="1039" xr:uid="{00000000-0005-0000-0000-00008B040000}"/>
    <cellStyle name="Normal 5 6" xfId="1040" xr:uid="{00000000-0005-0000-0000-00008C040000}"/>
    <cellStyle name="Normal 5 66" xfId="1041" xr:uid="{00000000-0005-0000-0000-00008D040000}"/>
    <cellStyle name="Normal 5 7" xfId="2377" xr:uid="{569C94A3-0BE3-4131-8EF5-DB93998766F9}"/>
    <cellStyle name="Normal 5 7 2" xfId="3269" xr:uid="{3C5D8E01-A5A0-48FC-9408-209892A95872}"/>
    <cellStyle name="Normal 5 8" xfId="2378" xr:uid="{9D57E386-1059-4F42-BFB3-CB4A6C364FE5}"/>
    <cellStyle name="Normal 5_1 OKOLIS hotel Zagreb Porec_23013_06_28" xfId="1042" xr:uid="{00000000-0005-0000-0000-00008E040000}"/>
    <cellStyle name="Normal 50" xfId="1043" xr:uid="{00000000-0005-0000-0000-00008F040000}"/>
    <cellStyle name="Normal 51" xfId="1044" xr:uid="{00000000-0005-0000-0000-000090040000}"/>
    <cellStyle name="Normal 52" xfId="1045" xr:uid="{00000000-0005-0000-0000-000091040000}"/>
    <cellStyle name="Normal 53" xfId="1046" xr:uid="{00000000-0005-0000-0000-000092040000}"/>
    <cellStyle name="Normal 54" xfId="1047" xr:uid="{00000000-0005-0000-0000-000093040000}"/>
    <cellStyle name="Normal 54 2" xfId="1048" xr:uid="{00000000-0005-0000-0000-000094040000}"/>
    <cellStyle name="Normal 55" xfId="1049" xr:uid="{00000000-0005-0000-0000-000095040000}"/>
    <cellStyle name="Normal 55 2" xfId="1050" xr:uid="{00000000-0005-0000-0000-000096040000}"/>
    <cellStyle name="Normal 56" xfId="1051" xr:uid="{00000000-0005-0000-0000-000097040000}"/>
    <cellStyle name="Normal 56 2" xfId="1052" xr:uid="{00000000-0005-0000-0000-000098040000}"/>
    <cellStyle name="Normal 57" xfId="1053" xr:uid="{00000000-0005-0000-0000-000099040000}"/>
    <cellStyle name="Normal 58" xfId="1054" xr:uid="{00000000-0005-0000-0000-00009A040000}"/>
    <cellStyle name="Normal 58 2" xfId="1055" xr:uid="{00000000-0005-0000-0000-00009B040000}"/>
    <cellStyle name="Normal 59" xfId="1056" xr:uid="{00000000-0005-0000-0000-00009C040000}"/>
    <cellStyle name="Normal 6" xfId="1057" xr:uid="{00000000-0005-0000-0000-00009D040000}"/>
    <cellStyle name="Normal 6 2" xfId="1058" xr:uid="{00000000-0005-0000-0000-00009E040000}"/>
    <cellStyle name="Normal 6 2 2" xfId="1059" xr:uid="{00000000-0005-0000-0000-00009F040000}"/>
    <cellStyle name="Normal 6 2 2 2" xfId="1060" xr:uid="{00000000-0005-0000-0000-0000A0040000}"/>
    <cellStyle name="Normal 6 2 2 2 2" xfId="1730" xr:uid="{00000000-0005-0000-0000-0000A1040000}"/>
    <cellStyle name="Normal 6 2 2 2 2 2" xfId="2168" xr:uid="{AB4589C5-93AE-4D81-8EB2-33F3A632F835}"/>
    <cellStyle name="Normal 6 2 2 2 2 2 2" xfId="3147" xr:uid="{C7700DE6-AA0D-46B9-A4EA-E407419FBF52}"/>
    <cellStyle name="Normal 6 2 2 2 2 3" xfId="2713" xr:uid="{4B4DC51D-6477-4ACE-B127-6E2A56387220}"/>
    <cellStyle name="Normal 6 2 2 2 3" xfId="1951" xr:uid="{592A9E3E-86A6-4702-8830-1BBE772208BA}"/>
    <cellStyle name="Normal 6 2 2 2 3 2" xfId="2930" xr:uid="{2BC5A2CE-975E-4D4E-A406-3307304D6F08}"/>
    <cellStyle name="Normal 6 2 2 2 4" xfId="2497" xr:uid="{0C8FECB5-85E4-4BD0-8FD0-A5A19EEC2407}"/>
    <cellStyle name="Normal 6 2 2 3" xfId="1061" xr:uid="{00000000-0005-0000-0000-0000A2040000}"/>
    <cellStyle name="Normal 6 2 2 3 2" xfId="1731" xr:uid="{00000000-0005-0000-0000-0000A3040000}"/>
    <cellStyle name="Normal 6 2 2 3 2 2" xfId="2169" xr:uid="{916919D9-5A95-45F5-AEB5-135AD894D87F}"/>
    <cellStyle name="Normal 6 2 2 3 2 2 2" xfId="3148" xr:uid="{9DB49674-2C2C-4A9D-AE03-CB814F65D792}"/>
    <cellStyle name="Normal 6 2 2 3 2 3" xfId="2714" xr:uid="{72A3918B-18C2-4ED9-B38A-0B7270ED7DDC}"/>
    <cellStyle name="Normal 6 2 2 3 3" xfId="1952" xr:uid="{E06D2122-3CD2-4EAD-93D0-53B0C45992F0}"/>
    <cellStyle name="Normal 6 2 2 3 3 2" xfId="2931" xr:uid="{F2E0914A-A98A-4381-B3C5-AEC7E2E6B360}"/>
    <cellStyle name="Normal 6 2 2 3 4" xfId="2498" xr:uid="{324BC813-3C86-4A90-B6FF-272AD70D08F2}"/>
    <cellStyle name="Normal 6 2 2 4" xfId="1729" xr:uid="{00000000-0005-0000-0000-0000A4040000}"/>
    <cellStyle name="Normal 6 2 2 4 2" xfId="2167" xr:uid="{3AB16DA4-B8E0-41C2-8A2E-F24047E752B3}"/>
    <cellStyle name="Normal 6 2 2 4 2 2" xfId="3146" xr:uid="{F7CC3C81-326F-4DD0-9048-8FE75D411850}"/>
    <cellStyle name="Normal 6 2 2 4 3" xfId="2712" xr:uid="{0FED9999-1FE7-4624-BFE3-E006A8EEA84E}"/>
    <cellStyle name="Normal 6 2 2 5" xfId="1950" xr:uid="{7ABC526B-F58F-431F-B9D0-3389CDE432A5}"/>
    <cellStyle name="Normal 6 2 2 5 2" xfId="2929" xr:uid="{44662A5D-10CD-4730-8E30-994C0D5C6907}"/>
    <cellStyle name="Normal 6 2 2 6" xfId="2496" xr:uid="{2887AB6B-4A0E-4E23-90D7-C7D9386E441A}"/>
    <cellStyle name="Normal 6 2 2_LOKAL G7 Vukovar-Robna kuća" xfId="1062" xr:uid="{00000000-0005-0000-0000-0000A5040000}"/>
    <cellStyle name="Normal 6 2 3" xfId="1063" xr:uid="{00000000-0005-0000-0000-0000A6040000}"/>
    <cellStyle name="Normal 6 2 3 2" xfId="1064" xr:uid="{00000000-0005-0000-0000-0000A7040000}"/>
    <cellStyle name="Normal 6 2 3 2 2" xfId="1733" xr:uid="{00000000-0005-0000-0000-0000A8040000}"/>
    <cellStyle name="Normal 6 2 3 2 2 2" xfId="2171" xr:uid="{05BE2B43-F98B-4E48-AD51-DC3B75A1C233}"/>
    <cellStyle name="Normal 6 2 3 2 2 2 2" xfId="3150" xr:uid="{6BCCFCA4-5705-4BCC-AC13-D6BDD6014109}"/>
    <cellStyle name="Normal 6 2 3 2 2 3" xfId="2716" xr:uid="{1FDA40B6-665F-4AD6-AD01-EA13A99E16F6}"/>
    <cellStyle name="Normal 6 2 3 2 3" xfId="1954" xr:uid="{CE71DCBD-55B5-4082-90AB-8E32EF24A4DE}"/>
    <cellStyle name="Normal 6 2 3 2 3 2" xfId="2933" xr:uid="{389F18C9-65BA-442F-B638-384470FCE41E}"/>
    <cellStyle name="Normal 6 2 3 2 4" xfId="2500" xr:uid="{4E0DE9F2-B551-4F26-A547-462FADA8D565}"/>
    <cellStyle name="Normal 6 2 3 3" xfId="1732" xr:uid="{00000000-0005-0000-0000-0000A9040000}"/>
    <cellStyle name="Normal 6 2 3 3 2" xfId="2170" xr:uid="{9104B937-591C-4A5E-8203-E2834F066D62}"/>
    <cellStyle name="Normal 6 2 3 3 2 2" xfId="3149" xr:uid="{70511EF3-A9D3-4F75-A55C-C389C08BAE9D}"/>
    <cellStyle name="Normal 6 2 3 3 3" xfId="2715" xr:uid="{97195981-3E71-405D-96A4-245FEEE0EB0B}"/>
    <cellStyle name="Normal 6 2 3 4" xfId="1953" xr:uid="{E32F6F1C-8200-4171-87A8-3A4A0328691C}"/>
    <cellStyle name="Normal 6 2 3 4 2" xfId="2932" xr:uid="{5C4EDD5C-C05A-456A-907A-1D7E311AED83}"/>
    <cellStyle name="Normal 6 2 3 5" xfId="2499" xr:uid="{FB2D4A07-C5AC-4C69-97A6-DC98D3C58792}"/>
    <cellStyle name="Normal 6 2 3_LOKAL G7 Vukovar-Robna kuća" xfId="1065" xr:uid="{00000000-0005-0000-0000-0000AA040000}"/>
    <cellStyle name="Normal 6 2 4" xfId="1066" xr:uid="{00000000-0005-0000-0000-0000AB040000}"/>
    <cellStyle name="Normal 6 2 4 2" xfId="1734" xr:uid="{00000000-0005-0000-0000-0000AC040000}"/>
    <cellStyle name="Normal 6 2 4 2 2" xfId="2172" xr:uid="{7BFA2C8B-59B7-4C0D-A8B7-2BBF55C561B6}"/>
    <cellStyle name="Normal 6 2 4 2 2 2" xfId="3151" xr:uid="{8643BFE8-1D3E-451F-A0B7-46D73B70162D}"/>
    <cellStyle name="Normal 6 2 4 2 3" xfId="2717" xr:uid="{A6EDF56E-7861-484D-89CF-BF80E625D54D}"/>
    <cellStyle name="Normal 6 2 4 3" xfId="1955" xr:uid="{1BE4C4AF-5186-42CB-8853-097773D7777B}"/>
    <cellStyle name="Normal 6 2 4 3 2" xfId="2934" xr:uid="{E3D0B5EB-D083-47E1-AC2A-2C6E4E705A86}"/>
    <cellStyle name="Normal 6 2 4 4" xfId="2501" xr:uid="{2526CB8E-EDED-4D52-8C86-E38EF0F71DE1}"/>
    <cellStyle name="Normal 6 2 5" xfId="1067" xr:uid="{00000000-0005-0000-0000-0000AD040000}"/>
    <cellStyle name="Normal 6 2 5 2" xfId="1735" xr:uid="{00000000-0005-0000-0000-0000AE040000}"/>
    <cellStyle name="Normal 6 2 5 2 2" xfId="2173" xr:uid="{384CED29-69C6-4139-AD9D-8D14AA3E2323}"/>
    <cellStyle name="Normal 6 2 5 2 2 2" xfId="3152" xr:uid="{A146EE3F-9F13-44A8-B715-080044AA555F}"/>
    <cellStyle name="Normal 6 2 5 2 3" xfId="2718" xr:uid="{52BCDA33-6EF4-479F-A654-F4D4C6A319C5}"/>
    <cellStyle name="Normal 6 2 5 3" xfId="1956" xr:uid="{C13D58A3-A968-461B-A699-F00215632DD4}"/>
    <cellStyle name="Normal 6 2 5 3 2" xfId="2935" xr:uid="{26AC065A-9D0F-4D93-A2C7-6933DBCC7838}"/>
    <cellStyle name="Normal 6 2 5 4" xfId="2502" xr:uid="{2E36B625-D9B7-41B4-BEAE-ACE83D17A3DD}"/>
    <cellStyle name="Normal 6 2 6" xfId="1068" xr:uid="{00000000-0005-0000-0000-0000AF040000}"/>
    <cellStyle name="Normal 6 2 7" xfId="1069" xr:uid="{00000000-0005-0000-0000-0000B0040000}"/>
    <cellStyle name="Normal 6 2_LOKAL G7 Vukovar-Robna kuća" xfId="1070" xr:uid="{00000000-0005-0000-0000-0000B1040000}"/>
    <cellStyle name="Normal 6 24" xfId="1608" xr:uid="{00000000-0005-0000-0000-0000B2040000}"/>
    <cellStyle name="Normal 6 3" xfId="1071" xr:uid="{00000000-0005-0000-0000-0000B3040000}"/>
    <cellStyle name="Normal 6 3 2" xfId="1072" xr:uid="{00000000-0005-0000-0000-0000B4040000}"/>
    <cellStyle name="Normal 6 3 2 2" xfId="1736" xr:uid="{00000000-0005-0000-0000-0000B5040000}"/>
    <cellStyle name="Normal 6 3 2 2 2" xfId="2174" xr:uid="{35AFFDF8-B1F9-4F8D-A722-628E8904B0BB}"/>
    <cellStyle name="Normal 6 3 2 2 2 2" xfId="3153" xr:uid="{B1F72FC3-2B19-4413-97BA-5CAEB855F286}"/>
    <cellStyle name="Normal 6 3 2 2 3" xfId="2719" xr:uid="{B1C9BADE-AE3A-4358-AE54-6544ABC45AFF}"/>
    <cellStyle name="Normal 6 3 2 3" xfId="1957" xr:uid="{825D85F9-6767-4BE4-BF61-4ECCD3CD23A7}"/>
    <cellStyle name="Normal 6 3 2 3 2" xfId="2936" xr:uid="{6E136635-5FB4-4E92-9D0D-9A68F8EB26F3}"/>
    <cellStyle name="Normal 6 3 2 4" xfId="2503" xr:uid="{1DC913E6-7947-410D-857A-BE3C64AE1458}"/>
    <cellStyle name="Normal 6 3 3" xfId="1073" xr:uid="{00000000-0005-0000-0000-0000B6040000}"/>
    <cellStyle name="Normal 6 3 3 2" xfId="1737" xr:uid="{00000000-0005-0000-0000-0000B7040000}"/>
    <cellStyle name="Normal 6 3 3 2 2" xfId="2175" xr:uid="{0BA9CDB1-ADE8-4E22-8F98-F9D12F0E1655}"/>
    <cellStyle name="Normal 6 3 3 2 2 2" xfId="3154" xr:uid="{6B1647E1-0057-4F6B-832F-626A131A9364}"/>
    <cellStyle name="Normal 6 3 3 2 3" xfId="2720" xr:uid="{D03B24B2-18CE-4EFE-B96A-1FB7298D9AD2}"/>
    <cellStyle name="Normal 6 3 3 3" xfId="1958" xr:uid="{205BD536-AA19-4A39-A806-4352C81962AD}"/>
    <cellStyle name="Normal 6 3 3 3 2" xfId="2937" xr:uid="{30303DB5-3AA8-4065-B9D2-DAD08E3DD089}"/>
    <cellStyle name="Normal 6 3 3 4" xfId="2504" xr:uid="{8F231C88-3EB5-4640-8424-6188602FF512}"/>
    <cellStyle name="Normal 6 3 4" xfId="1074" xr:uid="{00000000-0005-0000-0000-0000B8040000}"/>
    <cellStyle name="Normal 6 3_LOKAL G7 Vukovar-Robna kuća" xfId="1075" xr:uid="{00000000-0005-0000-0000-0000B9040000}"/>
    <cellStyle name="Normal 6 4" xfId="1076" xr:uid="{00000000-0005-0000-0000-0000BA040000}"/>
    <cellStyle name="Normal 6 4 2" xfId="1077" xr:uid="{00000000-0005-0000-0000-0000BB040000}"/>
    <cellStyle name="Normal 6 4 3" xfId="1738" xr:uid="{00000000-0005-0000-0000-0000BC040000}"/>
    <cellStyle name="Normal 6 4 3 2" xfId="2176" xr:uid="{3397D212-0C87-43BF-9F3A-2A81CED99D7C}"/>
    <cellStyle name="Normal 6 4 3 2 2" xfId="3155" xr:uid="{52D2BDDB-3920-4DE7-952A-F76585641A37}"/>
    <cellStyle name="Normal 6 4 3 3" xfId="2721" xr:uid="{CC24D7C8-0AA1-4560-89EE-653D86769D7D}"/>
    <cellStyle name="Normal 6 4 4" xfId="1959" xr:uid="{4A8F9048-1BEB-455F-A019-74C997ED8E61}"/>
    <cellStyle name="Normal 6 4 4 2" xfId="2938" xr:uid="{97B9A3BB-D9D3-4660-B967-2221BA200FD4}"/>
    <cellStyle name="Normal 6 4 5" xfId="2505" xr:uid="{8DF57F49-2AE4-437C-9F68-108F9D5A5489}"/>
    <cellStyle name="Normal 6 5" xfId="1078" xr:uid="{00000000-0005-0000-0000-0000BD040000}"/>
    <cellStyle name="Normal 6 5 2" xfId="1739" xr:uid="{00000000-0005-0000-0000-0000BE040000}"/>
    <cellStyle name="Normal 6 5 2 2" xfId="2177" xr:uid="{FC38D488-061A-4A02-9BFB-07AFC9318906}"/>
    <cellStyle name="Normal 6 5 2 2 2" xfId="3156" xr:uid="{5CDD8E62-20DA-4E6C-8000-54341FE0C5D8}"/>
    <cellStyle name="Normal 6 5 2 3" xfId="2722" xr:uid="{9CEFFD06-A374-4CC4-BF34-B94C9BCA3E92}"/>
    <cellStyle name="Normal 6 5 3" xfId="1960" xr:uid="{BD3401B8-5A61-410B-81C5-3FF69F98BFF3}"/>
    <cellStyle name="Normal 6 5 3 2" xfId="2939" xr:uid="{706C83F1-2867-4131-A8F4-27A5D3ABC2BE}"/>
    <cellStyle name="Normal 6 5 4" xfId="2506" xr:uid="{2C5A5312-30EF-4D78-AC98-98E48B89BD6B}"/>
    <cellStyle name="Normal 6 6" xfId="1079" xr:uid="{00000000-0005-0000-0000-0000BF040000}"/>
    <cellStyle name="Normal 6 7" xfId="2379" xr:uid="{6EC8C873-B758-4ED6-9FE0-1B9F52C49638}"/>
    <cellStyle name="Normal 6_LOKAL G7 Vukovar-Robna kuća" xfId="1080" xr:uid="{00000000-0005-0000-0000-0000C0040000}"/>
    <cellStyle name="Normal 60" xfId="1081" xr:uid="{00000000-0005-0000-0000-0000C1040000}"/>
    <cellStyle name="Normal 61" xfId="1082" xr:uid="{00000000-0005-0000-0000-0000C2040000}"/>
    <cellStyle name="Normal 62" xfId="1083" xr:uid="{00000000-0005-0000-0000-0000C3040000}"/>
    <cellStyle name="Normal 63" xfId="1084" xr:uid="{00000000-0005-0000-0000-0000C4040000}"/>
    <cellStyle name="Normal 64" xfId="1085" xr:uid="{00000000-0005-0000-0000-0000C5040000}"/>
    <cellStyle name="Normal 65" xfId="1086" xr:uid="{00000000-0005-0000-0000-0000C6040000}"/>
    <cellStyle name="Normal 65 2" xfId="1740" xr:uid="{00000000-0005-0000-0000-0000C7040000}"/>
    <cellStyle name="Normal 65 2 2" xfId="2178" xr:uid="{1059E4CA-B37A-47D5-8EE0-287568A7B5FA}"/>
    <cellStyle name="Normal 65 2 2 2" xfId="3157" xr:uid="{3F235AA2-20D4-4F08-BC78-61F421BDA3F4}"/>
    <cellStyle name="Normal 65 2 3" xfId="2723" xr:uid="{C0B3C445-6995-4BD4-8F58-4D6A4E2BE3A9}"/>
    <cellStyle name="Normal 65 3" xfId="1961" xr:uid="{4EDA5075-F9EF-4551-B181-C200C682FA71}"/>
    <cellStyle name="Normal 65 3 2" xfId="2940" xr:uid="{CE9FB4D9-EBF5-48EB-8C08-ED02F2122B77}"/>
    <cellStyle name="Normal 65 4" xfId="2507" xr:uid="{0202F791-EE5F-4E40-9BB9-D8FB7E4408B1}"/>
    <cellStyle name="Normal 66" xfId="1087" xr:uid="{00000000-0005-0000-0000-0000C8040000}"/>
    <cellStyle name="Normal 67" xfId="1088" xr:uid="{00000000-0005-0000-0000-0000C9040000}"/>
    <cellStyle name="Normal 67 2" xfId="1741" xr:uid="{00000000-0005-0000-0000-0000CA040000}"/>
    <cellStyle name="Normal 67 2 2" xfId="2179" xr:uid="{B09755DF-7CE7-4227-9B1F-47074765C9BD}"/>
    <cellStyle name="Normal 67 2 2 2" xfId="3158" xr:uid="{4D93166A-2515-4A31-A22D-EAB8A315816D}"/>
    <cellStyle name="Normal 67 2 3" xfId="2724" xr:uid="{5C33AB50-B654-473F-B89C-1DE5FE1DB4ED}"/>
    <cellStyle name="Normal 67 3" xfId="1962" xr:uid="{69EEFFC3-AE40-411E-A2CA-F9780C4DBFA2}"/>
    <cellStyle name="Normal 67 3 2" xfId="2941" xr:uid="{19773BB3-D8B0-4AD8-94D0-CFE5683B65B8}"/>
    <cellStyle name="Normal 67 4" xfId="2508" xr:uid="{03F08EFC-C130-44AC-91C0-C1C065AE2376}"/>
    <cellStyle name="Normal 68" xfId="1089" xr:uid="{00000000-0005-0000-0000-0000CB040000}"/>
    <cellStyle name="Normal 69" xfId="1090" xr:uid="{00000000-0005-0000-0000-0000CC040000}"/>
    <cellStyle name="Normal 7" xfId="1091" xr:uid="{00000000-0005-0000-0000-0000CD040000}"/>
    <cellStyle name="Normal 7 10" xfId="1092" xr:uid="{00000000-0005-0000-0000-0000CE040000}"/>
    <cellStyle name="Normal 7 11" xfId="1093" xr:uid="{00000000-0005-0000-0000-0000CF040000}"/>
    <cellStyle name="Normal 7 12" xfId="1094" xr:uid="{00000000-0005-0000-0000-0000D0040000}"/>
    <cellStyle name="Normal 7 13" xfId="1095" xr:uid="{00000000-0005-0000-0000-0000D1040000}"/>
    <cellStyle name="Normal 7 14" xfId="1096" xr:uid="{00000000-0005-0000-0000-0000D2040000}"/>
    <cellStyle name="Normal 7 15" xfId="1097" xr:uid="{00000000-0005-0000-0000-0000D3040000}"/>
    <cellStyle name="Normal 7 16" xfId="1098" xr:uid="{00000000-0005-0000-0000-0000D4040000}"/>
    <cellStyle name="Normal 7 17" xfId="1099" xr:uid="{00000000-0005-0000-0000-0000D5040000}"/>
    <cellStyle name="Normal 7 18" xfId="1100" xr:uid="{00000000-0005-0000-0000-0000D6040000}"/>
    <cellStyle name="Normal 7 2" xfId="1101" xr:uid="{00000000-0005-0000-0000-0000D7040000}"/>
    <cellStyle name="Normal 7 2 2" xfId="1102" xr:uid="{00000000-0005-0000-0000-0000D8040000}"/>
    <cellStyle name="Normal 7 3" xfId="1103" xr:uid="{00000000-0005-0000-0000-0000D9040000}"/>
    <cellStyle name="Normal 7 3 2" xfId="1104" xr:uid="{00000000-0005-0000-0000-0000DA040000}"/>
    <cellStyle name="Normal 7 3 3" xfId="2380" xr:uid="{CDF7AA8A-0090-46CD-AA1F-967717CEA146}"/>
    <cellStyle name="Normal 7 4" xfId="1105" xr:uid="{00000000-0005-0000-0000-0000DB040000}"/>
    <cellStyle name="Normal 7 5" xfId="1106" xr:uid="{00000000-0005-0000-0000-0000DC040000}"/>
    <cellStyle name="Normal 7 5 2" xfId="2381" xr:uid="{8FF014FB-9CDF-4464-9B1E-E7E85A578817}"/>
    <cellStyle name="Normal 7 6" xfId="1107" xr:uid="{00000000-0005-0000-0000-0000DD040000}"/>
    <cellStyle name="Normal 7 7" xfId="1108" xr:uid="{00000000-0005-0000-0000-0000DE040000}"/>
    <cellStyle name="Normal 7 8" xfId="1109" xr:uid="{00000000-0005-0000-0000-0000DF040000}"/>
    <cellStyle name="Normal 7 9" xfId="1110" xr:uid="{00000000-0005-0000-0000-0000E0040000}"/>
    <cellStyle name="Normal 7_2009_06_03_tender_politin_PARCELACIJA - S formom" xfId="1111" xr:uid="{00000000-0005-0000-0000-0000E1040000}"/>
    <cellStyle name="Normal 70" xfId="1112" xr:uid="{00000000-0005-0000-0000-0000E2040000}"/>
    <cellStyle name="Normal 71" xfId="1113" xr:uid="{00000000-0005-0000-0000-0000E3040000}"/>
    <cellStyle name="Normal 72" xfId="1114" xr:uid="{00000000-0005-0000-0000-0000E4040000}"/>
    <cellStyle name="Normal 73" xfId="1115" xr:uid="{00000000-0005-0000-0000-0000E5040000}"/>
    <cellStyle name="Normal 74" xfId="1116" xr:uid="{00000000-0005-0000-0000-0000E6040000}"/>
    <cellStyle name="Normal 75" xfId="1117" xr:uid="{00000000-0005-0000-0000-0000E7040000}"/>
    <cellStyle name="Normal 76" xfId="1118" xr:uid="{00000000-0005-0000-0000-0000E8040000}"/>
    <cellStyle name="Normal 76 2" xfId="1742" xr:uid="{00000000-0005-0000-0000-0000E9040000}"/>
    <cellStyle name="Normal 76 2 2" xfId="2180" xr:uid="{8068B7A3-C8CE-4329-8C6E-EF72FA6EE9E8}"/>
    <cellStyle name="Normal 76 2 2 2" xfId="3159" xr:uid="{D44B35B9-FC32-448F-825B-815D3F38888E}"/>
    <cellStyle name="Normal 76 2 3" xfId="2725" xr:uid="{1C18AC3E-8154-415B-9182-824A80C73D83}"/>
    <cellStyle name="Normal 76 3" xfId="1963" xr:uid="{7B872A01-23F0-4E40-8BB2-56E67EBDBD13}"/>
    <cellStyle name="Normal 76 3 2" xfId="2942" xr:uid="{C2F75E8C-9E36-4C70-9185-8D761A6D9B88}"/>
    <cellStyle name="Normal 76 4" xfId="2509" xr:uid="{9A998EAA-3273-47B4-AC6E-2E0910841940}"/>
    <cellStyle name="Normal 77" xfId="1119" xr:uid="{00000000-0005-0000-0000-0000EA040000}"/>
    <cellStyle name="Normal 77 2" xfId="1743" xr:uid="{00000000-0005-0000-0000-0000EB040000}"/>
    <cellStyle name="Normal 77 2 2" xfId="2181" xr:uid="{7F068677-D516-45E2-9BC2-406451BD84EF}"/>
    <cellStyle name="Normal 77 2 2 2" xfId="3160" xr:uid="{3D5756B5-7DE6-4FEF-BE07-A960412A5CC4}"/>
    <cellStyle name="Normal 77 2 3" xfId="2726" xr:uid="{54E1F7E0-01CA-4002-B173-EF0356127D52}"/>
    <cellStyle name="Normal 77 3" xfId="1964" xr:uid="{B6AFF5B6-79AA-4B32-83B4-5CD39C8D9464}"/>
    <cellStyle name="Normal 77 3 2" xfId="2943" xr:uid="{57EF3BF3-72C3-4222-A5ED-890CF7AE8A37}"/>
    <cellStyle name="Normal 77 4" xfId="2510" xr:uid="{BAC461C6-6BFB-4054-8725-0D41BFB6061A}"/>
    <cellStyle name="Normal 78" xfId="1120" xr:uid="{00000000-0005-0000-0000-0000EC040000}"/>
    <cellStyle name="Normal 78 2" xfId="1744" xr:uid="{00000000-0005-0000-0000-0000ED040000}"/>
    <cellStyle name="Normal 78 2 2" xfId="2182" xr:uid="{9440E6AF-C4E7-495B-B134-5B9D7AFC3B08}"/>
    <cellStyle name="Normal 78 2 2 2" xfId="3161" xr:uid="{247F0B33-DAA8-4C6F-AE3A-F47561F16E2E}"/>
    <cellStyle name="Normal 78 2 3" xfId="2727" xr:uid="{0575B284-DA9E-41DB-8C77-1B1F221E8AD9}"/>
    <cellStyle name="Normal 78 3" xfId="1965" xr:uid="{A0323EB2-AAF7-45C5-82CD-530994A455AD}"/>
    <cellStyle name="Normal 78 3 2" xfId="2944" xr:uid="{DD975238-3DBC-4A9A-9371-F17B1B7A10D1}"/>
    <cellStyle name="Normal 78 4" xfId="2511" xr:uid="{C621FEC3-D458-42DD-9FCF-BA69F433D100}"/>
    <cellStyle name="Normal 79" xfId="1121" xr:uid="{00000000-0005-0000-0000-0000EE040000}"/>
    <cellStyle name="Normal 79 2" xfId="1745" xr:uid="{00000000-0005-0000-0000-0000EF040000}"/>
    <cellStyle name="Normal 79 2 2" xfId="2183" xr:uid="{190D497B-1A64-4C71-80FE-492229E15D8A}"/>
    <cellStyle name="Normal 79 2 2 2" xfId="3162" xr:uid="{D214C2B6-CB2B-4641-9A01-A1F699A57895}"/>
    <cellStyle name="Normal 79 2 3" xfId="2728" xr:uid="{10DD6622-E51E-41BF-B65D-F3E3020AB5BD}"/>
    <cellStyle name="Normal 79 3" xfId="1966" xr:uid="{3834D917-672C-41EA-B726-305C07496FBA}"/>
    <cellStyle name="Normal 79 3 2" xfId="2945" xr:uid="{64A04A3C-98B7-4283-86D5-45B17D85252F}"/>
    <cellStyle name="Normal 79 4" xfId="2512" xr:uid="{2AEA3374-56F9-45C9-AD94-49FAD5B94FFC}"/>
    <cellStyle name="Normal 8" xfId="1122" xr:uid="{00000000-0005-0000-0000-0000F0040000}"/>
    <cellStyle name="Normal 8 2" xfId="1123" xr:uid="{00000000-0005-0000-0000-0000F1040000}"/>
    <cellStyle name="Normal 8 2 2" xfId="1124" xr:uid="{00000000-0005-0000-0000-0000F2040000}"/>
    <cellStyle name="Normal 8 3" xfId="1125" xr:uid="{00000000-0005-0000-0000-0000F3040000}"/>
    <cellStyle name="Normal 8_1 OKOLIS hotel Zagreb Porec_23013_06_28" xfId="1126" xr:uid="{00000000-0005-0000-0000-0000F4040000}"/>
    <cellStyle name="Normal 80" xfId="1127" xr:uid="{00000000-0005-0000-0000-0000F5040000}"/>
    <cellStyle name="Normal 80 2" xfId="1746" xr:uid="{00000000-0005-0000-0000-0000F6040000}"/>
    <cellStyle name="Normal 80 2 2" xfId="2184" xr:uid="{67403DCB-A33E-42DB-92BE-3B872EE7DDD5}"/>
    <cellStyle name="Normal 80 2 2 2" xfId="3163" xr:uid="{94816018-23A2-4361-A500-E38B52B1616B}"/>
    <cellStyle name="Normal 80 2 3" xfId="2729" xr:uid="{96E9D7DA-DCC4-4297-87AF-9A0C38E67881}"/>
    <cellStyle name="Normal 80 3" xfId="1967" xr:uid="{DCB2F7D9-CDDA-4981-B707-A6FD724C0CA7}"/>
    <cellStyle name="Normal 80 3 2" xfId="2946" xr:uid="{4B6E53B8-9B1E-4D7D-814E-3002993FFD08}"/>
    <cellStyle name="Normal 80 4" xfId="2513" xr:uid="{3DFBDA60-BF74-47F9-83B4-33F5D749FDE3}"/>
    <cellStyle name="Normal 81" xfId="1128" xr:uid="{00000000-0005-0000-0000-0000F7040000}"/>
    <cellStyle name="Normal 81 2" xfId="1747" xr:uid="{00000000-0005-0000-0000-0000F8040000}"/>
    <cellStyle name="Normal 81 2 2" xfId="2185" xr:uid="{BFC475B8-18D4-4B1B-9B73-48D86679730B}"/>
    <cellStyle name="Normal 81 2 2 2" xfId="3164" xr:uid="{253D1867-5211-4DD1-A699-2638A1DF96AC}"/>
    <cellStyle name="Normal 81 2 3" xfId="2730" xr:uid="{9E22A9E2-7A5B-4276-94EB-4499BB78EE73}"/>
    <cellStyle name="Normal 81 3" xfId="1968" xr:uid="{DED2EE3E-46FD-447C-A969-17C9CD797431}"/>
    <cellStyle name="Normal 81 3 2" xfId="2947" xr:uid="{E14F37F3-CAC5-496D-B8BE-0786E821D80A}"/>
    <cellStyle name="Normal 81 4" xfId="2514" xr:uid="{11CDC8DF-1113-4A04-A37F-EC99B752900F}"/>
    <cellStyle name="Normal 82" xfId="1129" xr:uid="{00000000-0005-0000-0000-0000F9040000}"/>
    <cellStyle name="Normal 82 2" xfId="1748" xr:uid="{00000000-0005-0000-0000-0000FA040000}"/>
    <cellStyle name="Normal 82 2 2" xfId="2186" xr:uid="{FDD1A6D1-F79A-4D47-83CE-95CBC6C32CFA}"/>
    <cellStyle name="Normal 82 2 2 2" xfId="3165" xr:uid="{51E3529A-DBFC-44C4-925B-62F991BEF3F6}"/>
    <cellStyle name="Normal 82 2 3" xfId="2731" xr:uid="{4460E82C-57AB-475E-B937-E5D982D77D27}"/>
    <cellStyle name="Normal 82 3" xfId="1969" xr:uid="{243DBB5D-67E8-4C40-96FD-9B40DDB1B4F1}"/>
    <cellStyle name="Normal 82 3 2" xfId="2948" xr:uid="{9C1363B9-31F1-44E7-8CEC-EB73B6A3A9A2}"/>
    <cellStyle name="Normal 82 4" xfId="2515" xr:uid="{DAF38138-BE68-4F69-954E-E72A60F49C33}"/>
    <cellStyle name="Normal 83" xfId="1130" xr:uid="{00000000-0005-0000-0000-0000FB040000}"/>
    <cellStyle name="Normal 84" xfId="1131" xr:uid="{00000000-0005-0000-0000-0000FC040000}"/>
    <cellStyle name="Normal 85" xfId="1132" xr:uid="{00000000-0005-0000-0000-0000FD040000}"/>
    <cellStyle name="Normal 85 2" xfId="1749" xr:uid="{00000000-0005-0000-0000-0000FE040000}"/>
    <cellStyle name="Normal 85 2 2" xfId="2187" xr:uid="{5C9BCFF2-E732-4E20-A8FF-90F5F8C9F2D2}"/>
    <cellStyle name="Normal 85 2 2 2" xfId="3166" xr:uid="{97F7B0A7-74B4-45E9-A920-8F341093B918}"/>
    <cellStyle name="Normal 85 2 3" xfId="2732" xr:uid="{D5FF2F5C-4BA3-471E-A042-CF8277E33373}"/>
    <cellStyle name="Normal 85 3" xfId="1970" xr:uid="{CB566E44-9940-42EF-9C48-3975641CE823}"/>
    <cellStyle name="Normal 85 3 2" xfId="2949" xr:uid="{3BEDDE13-2018-4448-AEDC-98BAB8D78E3D}"/>
    <cellStyle name="Normal 85 4" xfId="2516" xr:uid="{4FF9E2CA-7E46-4157-8B75-7B3134730B4D}"/>
    <cellStyle name="Normal 86" xfId="1133" xr:uid="{00000000-0005-0000-0000-0000FF040000}"/>
    <cellStyle name="Normal 87" xfId="1134" xr:uid="{00000000-0005-0000-0000-000000050000}"/>
    <cellStyle name="Normal 87 2" xfId="1135" xr:uid="{00000000-0005-0000-0000-000001050000}"/>
    <cellStyle name="Normal 88" xfId="1136" xr:uid="{00000000-0005-0000-0000-000002050000}"/>
    <cellStyle name="Normal 89" xfId="1137" xr:uid="{00000000-0005-0000-0000-000003050000}"/>
    <cellStyle name="Normal 9" xfId="1138" xr:uid="{00000000-0005-0000-0000-000004050000}"/>
    <cellStyle name="Normal 9 2" xfId="1139" xr:uid="{00000000-0005-0000-0000-000005050000}"/>
    <cellStyle name="Normal 9 3" xfId="1140" xr:uid="{00000000-0005-0000-0000-000006050000}"/>
    <cellStyle name="Normal 9 4" xfId="2382" xr:uid="{224C0C90-EB13-47F6-A916-DD6CED0AC052}"/>
    <cellStyle name="Normal 90" xfId="1141" xr:uid="{00000000-0005-0000-0000-000007050000}"/>
    <cellStyle name="Normal 91" xfId="1142" xr:uid="{00000000-0005-0000-0000-000008050000}"/>
    <cellStyle name="Normal 91 2" xfId="1143" xr:uid="{00000000-0005-0000-0000-000009050000}"/>
    <cellStyle name="Normal 92" xfId="1144" xr:uid="{00000000-0005-0000-0000-00000A050000}"/>
    <cellStyle name="Normal 93" xfId="1145" xr:uid="{00000000-0005-0000-0000-00000B050000}"/>
    <cellStyle name="Normal 94" xfId="1146" xr:uid="{00000000-0005-0000-0000-00000C050000}"/>
    <cellStyle name="Normal 95" xfId="1147" xr:uid="{00000000-0005-0000-0000-00000D050000}"/>
    <cellStyle name="Normal 96" xfId="1148" xr:uid="{00000000-0005-0000-0000-00000E050000}"/>
    <cellStyle name="Normal 97" xfId="1149" xr:uid="{00000000-0005-0000-0000-00000F050000}"/>
    <cellStyle name="Normal 98" xfId="1150" xr:uid="{00000000-0005-0000-0000-000010050000}"/>
    <cellStyle name="Normal 99" xfId="1151" xr:uid="{00000000-0005-0000-0000-000011050000}"/>
    <cellStyle name="Normal_Sheet1" xfId="1603" xr:uid="{00000000-0005-0000-0000-000015050000}"/>
    <cellStyle name="Normal_Sheet3" xfId="2" xr:uid="{00000000-0005-0000-0000-000016050000}"/>
    <cellStyle name="Normal1" xfId="1152" xr:uid="{00000000-0005-0000-0000-000019050000}"/>
    <cellStyle name="Normal1 2" xfId="1153" xr:uid="{00000000-0005-0000-0000-00001A050000}"/>
    <cellStyle name="Normal1 3" xfId="1154" xr:uid="{00000000-0005-0000-0000-00001B050000}"/>
    <cellStyle name="Normal1 4" xfId="1155" xr:uid="{00000000-0005-0000-0000-00001C050000}"/>
    <cellStyle name="Normal1 5" xfId="1156" xr:uid="{00000000-0005-0000-0000-00001D050000}"/>
    <cellStyle name="Normal1 6" xfId="1157" xr:uid="{00000000-0005-0000-0000-00001E050000}"/>
    <cellStyle name="Normal2" xfId="1158" xr:uid="{00000000-0005-0000-0000-00001F050000}"/>
    <cellStyle name="Normal2 2" xfId="1159" xr:uid="{00000000-0005-0000-0000-000020050000}"/>
    <cellStyle name="Normal3" xfId="1160" xr:uid="{00000000-0005-0000-0000-000021050000}"/>
    <cellStyle name="Normale_Foglio1" xfId="1161" xr:uid="{00000000-0005-0000-0000-000022050000}"/>
    <cellStyle name="Normalno" xfId="0" builtinId="0"/>
    <cellStyle name="Normalno 10" xfId="1162" xr:uid="{00000000-0005-0000-0000-000023050000}"/>
    <cellStyle name="Normalno 11" xfId="3" xr:uid="{00000000-0005-0000-0000-000024050000}"/>
    <cellStyle name="Normalno 12" xfId="1163" xr:uid="{00000000-0005-0000-0000-000025050000}"/>
    <cellStyle name="Normalno 12 2" xfId="1606" xr:uid="{00000000-0005-0000-0000-000026050000}"/>
    <cellStyle name="Normalno 12 2 2" xfId="2065" xr:uid="{67D0A292-A517-4266-9248-D7FDB4331052}"/>
    <cellStyle name="Normalno 12 2 2 2" xfId="3044" xr:uid="{775C3083-DF74-4961-BF4C-B1D78B4DAF17}"/>
    <cellStyle name="Normalno 12 2 3" xfId="2611" xr:uid="{3C19AF64-41EB-4B79-8ECE-BB9079FCC339}"/>
    <cellStyle name="Normalno 12 3" xfId="1750" xr:uid="{00000000-0005-0000-0000-000027050000}"/>
    <cellStyle name="Normalno 12 3 2" xfId="2188" xr:uid="{11576B23-2D77-4391-A0B3-65C49995E819}"/>
    <cellStyle name="Normalno 12 3 2 2" xfId="3167" xr:uid="{3875D747-AEF6-4FDC-84DC-D05AD411B814}"/>
    <cellStyle name="Normalno 12 3 3" xfId="2733" xr:uid="{11F06C3B-620A-4AFE-845D-CAF01BE2B62E}"/>
    <cellStyle name="Normalno 12 4" xfId="1971" xr:uid="{14C8EEB2-B781-47FA-A4A9-9491436F17A4}"/>
    <cellStyle name="Normalno 12 4 2" xfId="2950" xr:uid="{5D29D314-DAAA-48E1-B6BC-8A9F0422D3FC}"/>
    <cellStyle name="Normalno 12 5" xfId="2517" xr:uid="{393A3373-8A24-420E-A369-DAD6F2636E74}"/>
    <cellStyle name="Normalno 13" xfId="1164" xr:uid="{00000000-0005-0000-0000-000028050000}"/>
    <cellStyle name="Normalno 14" xfId="1165" xr:uid="{00000000-0005-0000-0000-000029050000}"/>
    <cellStyle name="Normalno 15" xfId="1166" xr:uid="{00000000-0005-0000-0000-00002A050000}"/>
    <cellStyle name="Normalno 16" xfId="1167" xr:uid="{00000000-0005-0000-0000-00002B050000}"/>
    <cellStyle name="Normalno 17" xfId="1168" xr:uid="{00000000-0005-0000-0000-00002C050000}"/>
    <cellStyle name="Normalno 18" xfId="1590" xr:uid="{00000000-0005-0000-0000-00002D050000}"/>
    <cellStyle name="Normalno 19" xfId="1604" xr:uid="{00000000-0005-0000-0000-00002E050000}"/>
    <cellStyle name="Normalno 19 2" xfId="2064" xr:uid="{52B0CE7B-A8CA-438D-B5F1-C0D2322A82BC}"/>
    <cellStyle name="Normalno 19 2 2" xfId="3043" xr:uid="{FEF59A35-112A-484D-A446-DBC04441C0BB}"/>
    <cellStyle name="Normalno 19 3" xfId="2610" xr:uid="{42085C6E-E6C8-4A82-A11A-50C0EFBA78C6}"/>
    <cellStyle name="Normalno 2" xfId="5" xr:uid="{00000000-0005-0000-0000-00002F050000}"/>
    <cellStyle name="Normalno 2 10" xfId="2383" xr:uid="{1308C67B-2583-4FEF-BC67-C0D5BA8832F6}"/>
    <cellStyle name="Normalno 2 2" xfId="1170" xr:uid="{00000000-0005-0000-0000-000030050000}"/>
    <cellStyle name="Normalno 2 2 2" xfId="1171" xr:uid="{00000000-0005-0000-0000-000031050000}"/>
    <cellStyle name="Normalno 2 2 2 2" xfId="2384" xr:uid="{CD11FBCB-9091-4881-9C22-EA01549BDEDF}"/>
    <cellStyle name="Normalno 2 3" xfId="1172" xr:uid="{00000000-0005-0000-0000-000032050000}"/>
    <cellStyle name="Normalno 2 4" xfId="1173" xr:uid="{00000000-0005-0000-0000-000033050000}"/>
    <cellStyle name="Normalno 2 5" xfId="1174" xr:uid="{00000000-0005-0000-0000-000034050000}"/>
    <cellStyle name="Normalno 2 6" xfId="1175" xr:uid="{00000000-0005-0000-0000-000035050000}"/>
    <cellStyle name="Normalno 2 7" xfId="1169" xr:uid="{00000000-0005-0000-0000-000036050000}"/>
    <cellStyle name="Normalno 2 7 2" xfId="1972" xr:uid="{40D812FE-BF9D-471C-8273-402DEB5FF32C}"/>
    <cellStyle name="Normalno 2 7 2 2" xfId="2951" xr:uid="{FED24886-122C-4211-BB88-34A041BBDAC5}"/>
    <cellStyle name="Normalno 2 7 3" xfId="2518" xr:uid="{5221E1E3-AEBE-4879-B44F-6A26567A4687}"/>
    <cellStyle name="Normalno 2 8" xfId="1751" xr:uid="{00000000-0005-0000-0000-000037050000}"/>
    <cellStyle name="Normalno 2 8 2" xfId="2189" xr:uid="{0653B733-2497-434E-9E99-7364D3516656}"/>
    <cellStyle name="Normalno 2 8 2 2" xfId="3168" xr:uid="{3A2F097A-2718-48FB-A4B2-FD846D43581D}"/>
    <cellStyle name="Normalno 2 8 3" xfId="2734" xr:uid="{191C3F33-6DCA-4243-A909-3649AC4DF481}"/>
    <cellStyle name="Normalno 2 9" xfId="1847" xr:uid="{00000000-0005-0000-0000-000038050000}"/>
    <cellStyle name="Normalno 20" xfId="2285" xr:uid="{9F57AA31-1124-499F-AC62-C91D8FBD70BA}"/>
    <cellStyle name="Normalno 20 2" xfId="3264" xr:uid="{44E6F544-9B40-42FB-B420-CD3769D9679D}"/>
    <cellStyle name="Normalno 3" xfId="1176" xr:uid="{00000000-0005-0000-0000-000039050000}"/>
    <cellStyle name="Normalno 3 2" xfId="1177" xr:uid="{00000000-0005-0000-0000-00003A050000}"/>
    <cellStyle name="Normalno 3 3" xfId="1178" xr:uid="{00000000-0005-0000-0000-00003B050000}"/>
    <cellStyle name="Normalno 3 4" xfId="2385" xr:uid="{67DAB44A-B3E2-4060-95F9-BC21C28CD256}"/>
    <cellStyle name="Normalno 4" xfId="1179" xr:uid="{00000000-0005-0000-0000-00003C050000}"/>
    <cellStyle name="Normalno 4 2" xfId="1180" xr:uid="{00000000-0005-0000-0000-00003D050000}"/>
    <cellStyle name="Normalno 4_1 OKOLIS hotel Zagreb Porec_23013_06_28" xfId="1181" xr:uid="{00000000-0005-0000-0000-00003E050000}"/>
    <cellStyle name="Normalno 5" xfId="1182" xr:uid="{00000000-0005-0000-0000-00003F050000}"/>
    <cellStyle name="Normalno 5 10" xfId="1183" xr:uid="{00000000-0005-0000-0000-000040050000}"/>
    <cellStyle name="Normalno 5 10 2" xfId="1753" xr:uid="{00000000-0005-0000-0000-000041050000}"/>
    <cellStyle name="Normalno 5 10 2 2" xfId="2191" xr:uid="{67DAC5F8-5A9D-41AC-BE9C-C6F29BC57216}"/>
    <cellStyle name="Normalno 5 10 2 2 2" xfId="3170" xr:uid="{872626D4-6F60-4EAB-913D-BE80DB51AA61}"/>
    <cellStyle name="Normalno 5 10 2 3" xfId="2736" xr:uid="{E327A68C-6789-464B-950E-2B8CB6D534B7}"/>
    <cellStyle name="Normalno 5 10 3" xfId="1974" xr:uid="{F9371585-35AF-41AB-89B6-D50ED43E94F6}"/>
    <cellStyle name="Normalno 5 10 3 2" xfId="2953" xr:uid="{290CD832-7D4A-4746-A604-F538BA52035D}"/>
    <cellStyle name="Normalno 5 10 4" xfId="2520" xr:uid="{E7361401-B71A-45B1-BC2C-4D54F812B91B}"/>
    <cellStyle name="Normalno 5 11" xfId="1184" xr:uid="{00000000-0005-0000-0000-000042050000}"/>
    <cellStyle name="Normalno 5 11 2" xfId="1754" xr:uid="{00000000-0005-0000-0000-000043050000}"/>
    <cellStyle name="Normalno 5 11 2 2" xfId="2192" xr:uid="{BDF3BE7F-6B67-45B5-A206-E430878B685C}"/>
    <cellStyle name="Normalno 5 11 2 2 2" xfId="3171" xr:uid="{E71F2217-946A-4F5D-AF57-A9A61E9BB2B8}"/>
    <cellStyle name="Normalno 5 11 2 3" xfId="2737" xr:uid="{14462198-7839-4F81-BC17-81F98641C166}"/>
    <cellStyle name="Normalno 5 11 3" xfId="1975" xr:uid="{F40F37EE-7086-48F3-9C70-F1781750AA07}"/>
    <cellStyle name="Normalno 5 11 3 2" xfId="2954" xr:uid="{0CD23FE6-061B-48B1-B170-FE8EFDB7A240}"/>
    <cellStyle name="Normalno 5 11 4" xfId="2521" xr:uid="{7EF2C0B9-4EDC-452C-8ED6-1DDE4B159ED0}"/>
    <cellStyle name="Normalno 5 12" xfId="1752" xr:uid="{00000000-0005-0000-0000-000044050000}"/>
    <cellStyle name="Normalno 5 12 2" xfId="2190" xr:uid="{26117A85-39C3-40E5-AC4D-61583AEF0651}"/>
    <cellStyle name="Normalno 5 12 2 2" xfId="3169" xr:uid="{7F14337B-A873-4442-9703-E91DFE94021E}"/>
    <cellStyle name="Normalno 5 12 3" xfId="2735" xr:uid="{9AB4B567-2E06-49AA-9F66-7ED439374291}"/>
    <cellStyle name="Normalno 5 13" xfId="1973" xr:uid="{D7BFECC5-39E9-4BF2-8E1C-FB8247DE9650}"/>
    <cellStyle name="Normalno 5 13 2" xfId="2952" xr:uid="{54B21A79-C3EF-4CE7-94F9-6B8A87C4CBDF}"/>
    <cellStyle name="Normalno 5 14" xfId="2519" xr:uid="{B9EC71F3-C64D-477E-9490-CCA6F5CE6396}"/>
    <cellStyle name="Normalno 5 2" xfId="1185" xr:uid="{00000000-0005-0000-0000-000045050000}"/>
    <cellStyle name="Normalno 5 2 2" xfId="1186" xr:uid="{00000000-0005-0000-0000-000046050000}"/>
    <cellStyle name="Normalno 5 2 2 2" xfId="1187" xr:uid="{00000000-0005-0000-0000-000047050000}"/>
    <cellStyle name="Normalno 5 2 2 2 2" xfId="1188" xr:uid="{00000000-0005-0000-0000-000048050000}"/>
    <cellStyle name="Normalno 5 2 2 2 2 2" xfId="1758" xr:uid="{00000000-0005-0000-0000-000049050000}"/>
    <cellStyle name="Normalno 5 2 2 2 2 2 2" xfId="2196" xr:uid="{E3DC98A4-3C61-46D5-85B5-261735D4371B}"/>
    <cellStyle name="Normalno 5 2 2 2 2 2 2 2" xfId="3175" xr:uid="{BCBD46C6-A4FD-4A4D-86BB-B9695591B802}"/>
    <cellStyle name="Normalno 5 2 2 2 2 2 3" xfId="2741" xr:uid="{B18F326E-F6E9-4E67-9A9C-C6F7B56367B8}"/>
    <cellStyle name="Normalno 5 2 2 2 2 3" xfId="1979" xr:uid="{97C7E628-815E-4323-839F-06805A5D446E}"/>
    <cellStyle name="Normalno 5 2 2 2 2 3 2" xfId="2958" xr:uid="{37175995-DFEB-4121-8809-0E46719B9F9F}"/>
    <cellStyle name="Normalno 5 2 2 2 2 4" xfId="2525" xr:uid="{F40467E7-0FB1-4FFB-BC43-ABB8B3EB5C07}"/>
    <cellStyle name="Normalno 5 2 2 2 3" xfId="1189" xr:uid="{00000000-0005-0000-0000-00004A050000}"/>
    <cellStyle name="Normalno 5 2 2 2 3 2" xfId="1759" xr:uid="{00000000-0005-0000-0000-00004B050000}"/>
    <cellStyle name="Normalno 5 2 2 2 3 2 2" xfId="2197" xr:uid="{84059059-2435-44F6-8C38-E47774F037A2}"/>
    <cellStyle name="Normalno 5 2 2 2 3 2 2 2" xfId="3176" xr:uid="{15B6C43D-CC7F-4304-A8C7-C47E98224027}"/>
    <cellStyle name="Normalno 5 2 2 2 3 2 3" xfId="2742" xr:uid="{C95501EA-5918-4933-96FC-8E8F66850B6E}"/>
    <cellStyle name="Normalno 5 2 2 2 3 3" xfId="1980" xr:uid="{F4C293CD-1D00-4961-9C1C-4337E767491A}"/>
    <cellStyle name="Normalno 5 2 2 2 3 3 2" xfId="2959" xr:uid="{60B37CF1-C0A1-4F43-AC8E-D334AF7B07D9}"/>
    <cellStyle name="Normalno 5 2 2 2 3 4" xfId="2526" xr:uid="{97F8A514-6934-4C4E-B187-D0D0167612F0}"/>
    <cellStyle name="Normalno 5 2 2 2 4" xfId="1757" xr:uid="{00000000-0005-0000-0000-00004C050000}"/>
    <cellStyle name="Normalno 5 2 2 2 4 2" xfId="2195" xr:uid="{75AAE55C-00EB-4595-9A14-A482C99C325F}"/>
    <cellStyle name="Normalno 5 2 2 2 4 2 2" xfId="3174" xr:uid="{0BB66C26-03C4-4C76-8C7E-5B2A099AB45F}"/>
    <cellStyle name="Normalno 5 2 2 2 4 3" xfId="2740" xr:uid="{D4D656C7-0B95-4D62-9518-41A3461CB321}"/>
    <cellStyle name="Normalno 5 2 2 2 5" xfId="1978" xr:uid="{20089DEC-6AAA-4A70-B170-02F7274F5D9F}"/>
    <cellStyle name="Normalno 5 2 2 2 5 2" xfId="2957" xr:uid="{C7B7FFA1-BAE1-4AD7-B5D4-98E8FA4442D2}"/>
    <cellStyle name="Normalno 5 2 2 2 6" xfId="2524" xr:uid="{EFA16361-32C6-4229-AB8B-D770C9EDAB15}"/>
    <cellStyle name="Normalno 5 2 2 2_LOKAL G7 Vukovar-Robna kuća" xfId="1190" xr:uid="{00000000-0005-0000-0000-00004D050000}"/>
    <cellStyle name="Normalno 5 2 2 3" xfId="1191" xr:uid="{00000000-0005-0000-0000-00004E050000}"/>
    <cellStyle name="Normalno 5 2 2 3 2" xfId="1760" xr:uid="{00000000-0005-0000-0000-00004F050000}"/>
    <cellStyle name="Normalno 5 2 2 3 2 2" xfId="2198" xr:uid="{332F6DE2-B511-4C34-8A3E-DABF6958F118}"/>
    <cellStyle name="Normalno 5 2 2 3 2 2 2" xfId="3177" xr:uid="{18441666-D177-44FB-9136-B708BF0D675C}"/>
    <cellStyle name="Normalno 5 2 2 3 2 3" xfId="2743" xr:uid="{099F1C15-94D2-455A-82E7-395A40952DCB}"/>
    <cellStyle name="Normalno 5 2 2 3 3" xfId="1981" xr:uid="{E8933938-64FA-4DAA-9B96-853602E4E4AA}"/>
    <cellStyle name="Normalno 5 2 2 3 3 2" xfId="2960" xr:uid="{2AA3073F-982E-4CB2-85A3-572A5B1F02A0}"/>
    <cellStyle name="Normalno 5 2 2 3 4" xfId="2527" xr:uid="{CC22DB1A-D3B8-4F4B-B123-4C666ADD72C5}"/>
    <cellStyle name="Normalno 5 2 2 4" xfId="1192" xr:uid="{00000000-0005-0000-0000-000050050000}"/>
    <cellStyle name="Normalno 5 2 2 4 2" xfId="1761" xr:uid="{00000000-0005-0000-0000-000051050000}"/>
    <cellStyle name="Normalno 5 2 2 4 2 2" xfId="2199" xr:uid="{97E38EF2-3542-48F9-AE82-ACDFDAE53E08}"/>
    <cellStyle name="Normalno 5 2 2 4 2 2 2" xfId="3178" xr:uid="{3BC4B302-FAFB-4B7A-9298-918AADF4CE37}"/>
    <cellStyle name="Normalno 5 2 2 4 2 3" xfId="2744" xr:uid="{39EF5212-58D4-4287-9351-582B897D956D}"/>
    <cellStyle name="Normalno 5 2 2 4 3" xfId="1982" xr:uid="{C55ED5A4-5605-4DEA-93A9-E051AACA56E5}"/>
    <cellStyle name="Normalno 5 2 2 4 3 2" xfId="2961" xr:uid="{05F019F9-8A10-44E6-B4F1-8D8F148EBCA6}"/>
    <cellStyle name="Normalno 5 2 2 4 4" xfId="2528" xr:uid="{4281B98D-7F6C-4604-882D-4264B0B8EED6}"/>
    <cellStyle name="Normalno 5 2 2 5" xfId="1756" xr:uid="{00000000-0005-0000-0000-000052050000}"/>
    <cellStyle name="Normalno 5 2 2 5 2" xfId="2194" xr:uid="{A021268A-0AC9-44D7-B7FA-D6E83EE5AEDB}"/>
    <cellStyle name="Normalno 5 2 2 5 2 2" xfId="3173" xr:uid="{3889CA93-526C-4005-ADD4-919F01CE6D7B}"/>
    <cellStyle name="Normalno 5 2 2 5 3" xfId="2739" xr:uid="{4C25723E-BA5A-4D8F-9855-D2EC2C104D28}"/>
    <cellStyle name="Normalno 5 2 2 6" xfId="1977" xr:uid="{F8A39173-D89B-43E4-9D21-2436D6B64C86}"/>
    <cellStyle name="Normalno 5 2 2 6 2" xfId="2956" xr:uid="{F4009059-B23C-49E8-8E00-EA59CC8DF6F3}"/>
    <cellStyle name="Normalno 5 2 2 7" xfId="2523" xr:uid="{148F2EFE-C82E-4905-AF72-C37AD24C0D6A}"/>
    <cellStyle name="Normalno 5 2 2_LOKAL G7 Vukovar-Robna kuća" xfId="1193" xr:uid="{00000000-0005-0000-0000-000053050000}"/>
    <cellStyle name="Normalno 5 2 3" xfId="1194" xr:uid="{00000000-0005-0000-0000-000054050000}"/>
    <cellStyle name="Normalno 5 2 3 2" xfId="1195" xr:uid="{00000000-0005-0000-0000-000055050000}"/>
    <cellStyle name="Normalno 5 2 3 2 2" xfId="1196" xr:uid="{00000000-0005-0000-0000-000056050000}"/>
    <cellStyle name="Normalno 5 2 3 2 2 2" xfId="1764" xr:uid="{00000000-0005-0000-0000-000057050000}"/>
    <cellStyle name="Normalno 5 2 3 2 2 2 2" xfId="2202" xr:uid="{FF8BDACC-1A88-47C6-BA06-3D46E8BDBEB5}"/>
    <cellStyle name="Normalno 5 2 3 2 2 2 2 2" xfId="3181" xr:uid="{0614306F-D963-44B3-94D9-D3FC13D41F19}"/>
    <cellStyle name="Normalno 5 2 3 2 2 2 3" xfId="2747" xr:uid="{7EB3E394-E04A-44FF-B43E-3C646CDD5A8B}"/>
    <cellStyle name="Normalno 5 2 3 2 2 3" xfId="1985" xr:uid="{FA46F2F6-6199-455E-BD84-2786988F1F27}"/>
    <cellStyle name="Normalno 5 2 3 2 2 3 2" xfId="2964" xr:uid="{9AFF6AD7-09F7-4B3D-9C00-9600DBC6BBCF}"/>
    <cellStyle name="Normalno 5 2 3 2 2 4" xfId="2531" xr:uid="{EE058C85-AF82-41C6-9153-645B2D868FAD}"/>
    <cellStyle name="Normalno 5 2 3 2 3" xfId="1197" xr:uid="{00000000-0005-0000-0000-000058050000}"/>
    <cellStyle name="Normalno 5 2 3 2 3 2" xfId="1765" xr:uid="{00000000-0005-0000-0000-000059050000}"/>
    <cellStyle name="Normalno 5 2 3 2 3 2 2" xfId="2203" xr:uid="{0BBF04BD-4EDA-4E59-8ADD-305A725E256E}"/>
    <cellStyle name="Normalno 5 2 3 2 3 2 2 2" xfId="3182" xr:uid="{D6D7F559-9C39-4B9F-BE81-6712D6CA95A2}"/>
    <cellStyle name="Normalno 5 2 3 2 3 2 3" xfId="2748" xr:uid="{AC2B839E-0451-415B-8AB3-17C11B260C7C}"/>
    <cellStyle name="Normalno 5 2 3 2 3 3" xfId="1986" xr:uid="{D97AB451-0812-4333-9E53-3B603F7AFF9D}"/>
    <cellStyle name="Normalno 5 2 3 2 3 3 2" xfId="2965" xr:uid="{C1E7FDF6-E245-48FC-8A80-078E3831A928}"/>
    <cellStyle name="Normalno 5 2 3 2 3 4" xfId="2532" xr:uid="{593F5015-7A1E-4D5A-9DED-BFC95141D215}"/>
    <cellStyle name="Normalno 5 2 3 2 4" xfId="1763" xr:uid="{00000000-0005-0000-0000-00005A050000}"/>
    <cellStyle name="Normalno 5 2 3 2 4 2" xfId="2201" xr:uid="{9424C0E5-4623-4FFC-9041-4E64297414E7}"/>
    <cellStyle name="Normalno 5 2 3 2 4 2 2" xfId="3180" xr:uid="{1E1F0FF3-26DB-452F-B017-9E4137E2EB0E}"/>
    <cellStyle name="Normalno 5 2 3 2 4 3" xfId="2746" xr:uid="{C7BFE4D1-8B6A-4195-BD17-4795FB396BDA}"/>
    <cellStyle name="Normalno 5 2 3 2 5" xfId="1984" xr:uid="{8A12364A-F9D4-4B8A-A38C-8C6067A5AF6A}"/>
    <cellStyle name="Normalno 5 2 3 2 5 2" xfId="2963" xr:uid="{A558E338-C9FA-43D6-99DD-45715366F224}"/>
    <cellStyle name="Normalno 5 2 3 2 6" xfId="2530" xr:uid="{5B26D478-DB50-4C76-9371-AE1E09ADD7F9}"/>
    <cellStyle name="Normalno 5 2 3 2_LOKAL G7 Vukovar-Robna kuća" xfId="1198" xr:uid="{00000000-0005-0000-0000-00005B050000}"/>
    <cellStyle name="Normalno 5 2 3 3" xfId="1199" xr:uid="{00000000-0005-0000-0000-00005C050000}"/>
    <cellStyle name="Normalno 5 2 3 3 2" xfId="1200" xr:uid="{00000000-0005-0000-0000-00005D050000}"/>
    <cellStyle name="Normalno 5 2 3 3 2 2" xfId="1767" xr:uid="{00000000-0005-0000-0000-00005E050000}"/>
    <cellStyle name="Normalno 5 2 3 3 2 2 2" xfId="2205" xr:uid="{F3450ADA-04A5-491E-BC11-09CAE1D0A8A8}"/>
    <cellStyle name="Normalno 5 2 3 3 2 2 2 2" xfId="3184" xr:uid="{93FEEF7D-6D6C-41CC-8030-A0999DBEED1E}"/>
    <cellStyle name="Normalno 5 2 3 3 2 2 3" xfId="2750" xr:uid="{7923788E-3D6A-4D89-BCEA-53013A6F5FA8}"/>
    <cellStyle name="Normalno 5 2 3 3 2 3" xfId="1988" xr:uid="{D6310291-3103-4531-A76C-E98A4B16E101}"/>
    <cellStyle name="Normalno 5 2 3 3 2 3 2" xfId="2967" xr:uid="{7DD568D4-0701-4BC1-9AC7-43D27692DCE8}"/>
    <cellStyle name="Normalno 5 2 3 3 2 4" xfId="2534" xr:uid="{E9DDF8EE-2775-4EF0-AE70-DF812DB4E2ED}"/>
    <cellStyle name="Normalno 5 2 3 3 3" xfId="1766" xr:uid="{00000000-0005-0000-0000-00005F050000}"/>
    <cellStyle name="Normalno 5 2 3 3 3 2" xfId="2204" xr:uid="{71FECFF1-A0B7-4049-85EC-114E79905A64}"/>
    <cellStyle name="Normalno 5 2 3 3 3 2 2" xfId="3183" xr:uid="{187B840B-5042-4BB2-8153-3C9F33DCAE42}"/>
    <cellStyle name="Normalno 5 2 3 3 3 3" xfId="2749" xr:uid="{740FC46A-A766-400E-A995-FF6A02E33A0B}"/>
    <cellStyle name="Normalno 5 2 3 3 4" xfId="1987" xr:uid="{EA6B76C0-F235-4916-9811-FFB1F0975CB3}"/>
    <cellStyle name="Normalno 5 2 3 3 4 2" xfId="2966" xr:uid="{AB67B2F5-5396-4FB9-B585-132CCB8C69ED}"/>
    <cellStyle name="Normalno 5 2 3 3 5" xfId="2533" xr:uid="{266E6BD0-58B8-44ED-B7B8-F976A2BEDAC6}"/>
    <cellStyle name="Normalno 5 2 3 3_LOKAL G7 Vukovar-Robna kuća" xfId="1201" xr:uid="{00000000-0005-0000-0000-000060050000}"/>
    <cellStyle name="Normalno 5 2 3 4" xfId="1202" xr:uid="{00000000-0005-0000-0000-000061050000}"/>
    <cellStyle name="Normalno 5 2 3 4 2" xfId="1768" xr:uid="{00000000-0005-0000-0000-000062050000}"/>
    <cellStyle name="Normalno 5 2 3 4 2 2" xfId="2206" xr:uid="{2AECC66B-FDBD-459F-B6B2-A32A744B0A9C}"/>
    <cellStyle name="Normalno 5 2 3 4 2 2 2" xfId="3185" xr:uid="{C914833F-32E3-4F32-9292-48597F9CD4D8}"/>
    <cellStyle name="Normalno 5 2 3 4 2 3" xfId="2751" xr:uid="{A9C28552-5983-4D27-8FF1-44E35CB205D4}"/>
    <cellStyle name="Normalno 5 2 3 4 3" xfId="1989" xr:uid="{90D5EB29-61A0-4BC2-BFB4-B2E4D38A0310}"/>
    <cellStyle name="Normalno 5 2 3 4 3 2" xfId="2968" xr:uid="{8E03649F-1BB7-496D-AC2D-6019C0B2E21D}"/>
    <cellStyle name="Normalno 5 2 3 4 4" xfId="2535" xr:uid="{AF815996-5E8D-43FD-8140-8AF4040639BE}"/>
    <cellStyle name="Normalno 5 2 3 5" xfId="1203" xr:uid="{00000000-0005-0000-0000-000063050000}"/>
    <cellStyle name="Normalno 5 2 3 5 2" xfId="1769" xr:uid="{00000000-0005-0000-0000-000064050000}"/>
    <cellStyle name="Normalno 5 2 3 5 2 2" xfId="2207" xr:uid="{7B99E98D-14BC-46A7-A61D-4FCB3C7B9747}"/>
    <cellStyle name="Normalno 5 2 3 5 2 2 2" xfId="3186" xr:uid="{B3496BCE-A91F-4695-A0F2-D60A0BE76648}"/>
    <cellStyle name="Normalno 5 2 3 5 2 3" xfId="2752" xr:uid="{8B2270FD-7052-4555-B71B-4146D74627FE}"/>
    <cellStyle name="Normalno 5 2 3 5 3" xfId="1990" xr:uid="{352C17A4-53AC-4078-8682-C1139ED37731}"/>
    <cellStyle name="Normalno 5 2 3 5 3 2" xfId="2969" xr:uid="{5DA1C839-E743-40E6-A08A-97DDA839FD05}"/>
    <cellStyle name="Normalno 5 2 3 5 4" xfId="2536" xr:uid="{A40DFFE0-B21B-4845-BA5D-E2483AB2AB74}"/>
    <cellStyle name="Normalno 5 2 3 6" xfId="1762" xr:uid="{00000000-0005-0000-0000-000065050000}"/>
    <cellStyle name="Normalno 5 2 3 6 2" xfId="2200" xr:uid="{2E542997-C5D7-4E64-AB8A-1CD49AFEC71F}"/>
    <cellStyle name="Normalno 5 2 3 6 2 2" xfId="3179" xr:uid="{3428EAD7-0B96-4E54-8A3B-01D01AAD2DFA}"/>
    <cellStyle name="Normalno 5 2 3 6 3" xfId="2745" xr:uid="{A9622F8C-3642-4DFF-A7D9-B54FA8CCE6BA}"/>
    <cellStyle name="Normalno 5 2 3 7" xfId="1983" xr:uid="{98A235E5-291D-4958-8ED1-0CD1826FBD48}"/>
    <cellStyle name="Normalno 5 2 3 7 2" xfId="2962" xr:uid="{AF5F777A-BBF0-432B-A921-76D1562E9D2E}"/>
    <cellStyle name="Normalno 5 2 3 8" xfId="2529" xr:uid="{15986405-29EB-4985-8AEE-EDF2A288427D}"/>
    <cellStyle name="Normalno 5 2 3_LOKAL G7 Vukovar-Robna kuća" xfId="1204" xr:uid="{00000000-0005-0000-0000-000066050000}"/>
    <cellStyle name="Normalno 5 2 4" xfId="1205" xr:uid="{00000000-0005-0000-0000-000067050000}"/>
    <cellStyle name="Normalno 5 2 4 2" xfId="1206" xr:uid="{00000000-0005-0000-0000-000068050000}"/>
    <cellStyle name="Normalno 5 2 4 2 2" xfId="1771" xr:uid="{00000000-0005-0000-0000-000069050000}"/>
    <cellStyle name="Normalno 5 2 4 2 2 2" xfId="2209" xr:uid="{F7BA034F-666E-4CE6-A66C-B995E8281F72}"/>
    <cellStyle name="Normalno 5 2 4 2 2 2 2" xfId="3188" xr:uid="{7E9D656C-5796-45B3-99F4-08204B7944AF}"/>
    <cellStyle name="Normalno 5 2 4 2 2 3" xfId="2754" xr:uid="{A3AA65D9-B15A-4036-A8D3-53FA43D931FB}"/>
    <cellStyle name="Normalno 5 2 4 2 3" xfId="1992" xr:uid="{E094A422-F82A-471A-8B76-812468E6EEC1}"/>
    <cellStyle name="Normalno 5 2 4 2 3 2" xfId="2971" xr:uid="{725FF66F-6903-4D26-9293-5CC7A6E02888}"/>
    <cellStyle name="Normalno 5 2 4 2 4" xfId="2538" xr:uid="{3134B561-1650-4A78-8A4A-625FBA6AF1F4}"/>
    <cellStyle name="Normalno 5 2 4 3" xfId="1207" xr:uid="{00000000-0005-0000-0000-00006A050000}"/>
    <cellStyle name="Normalno 5 2 4 3 2" xfId="1772" xr:uid="{00000000-0005-0000-0000-00006B050000}"/>
    <cellStyle name="Normalno 5 2 4 3 2 2" xfId="2210" xr:uid="{A78EB06C-9B07-461A-A450-0906271CF165}"/>
    <cellStyle name="Normalno 5 2 4 3 2 2 2" xfId="3189" xr:uid="{E769D2CC-02E3-44F2-8CC0-B783BC45E955}"/>
    <cellStyle name="Normalno 5 2 4 3 2 3" xfId="2755" xr:uid="{FA19485C-B327-43DF-AD26-6A4BEA60D478}"/>
    <cellStyle name="Normalno 5 2 4 3 3" xfId="1993" xr:uid="{3FABC8D9-9FFD-4FBC-9124-5F741E0372DF}"/>
    <cellStyle name="Normalno 5 2 4 3 3 2" xfId="2972" xr:uid="{0B890842-ED2E-4F9D-902E-2771B4391051}"/>
    <cellStyle name="Normalno 5 2 4 3 4" xfId="2539" xr:uid="{F33562DB-72D1-4E84-ADC5-7CA647E2C818}"/>
    <cellStyle name="Normalno 5 2 4 4" xfId="1770" xr:uid="{00000000-0005-0000-0000-00006C050000}"/>
    <cellStyle name="Normalno 5 2 4 4 2" xfId="2208" xr:uid="{8FE136C3-0CD0-4216-83A8-ACA98B5A8710}"/>
    <cellStyle name="Normalno 5 2 4 4 2 2" xfId="3187" xr:uid="{AB4318DD-8BCD-4417-8800-254B2A388AD0}"/>
    <cellStyle name="Normalno 5 2 4 4 3" xfId="2753" xr:uid="{D4DF299F-A94F-4D91-9953-047172B47BC1}"/>
    <cellStyle name="Normalno 5 2 4 5" xfId="1991" xr:uid="{F2C8A959-941A-4B67-8A49-5EC069C671E7}"/>
    <cellStyle name="Normalno 5 2 4 5 2" xfId="2970" xr:uid="{2640BEBC-BFCE-4E58-954E-54CBE85E4FF1}"/>
    <cellStyle name="Normalno 5 2 4 6" xfId="2537" xr:uid="{D9BB3997-4537-4504-82AA-72433283453C}"/>
    <cellStyle name="Normalno 5 2 4_LOKAL G7 Vukovar-Robna kuća" xfId="1208" xr:uid="{00000000-0005-0000-0000-00006D050000}"/>
    <cellStyle name="Normalno 5 2 5" xfId="1209" xr:uid="{00000000-0005-0000-0000-00006E050000}"/>
    <cellStyle name="Normalno 5 2 5 2" xfId="1773" xr:uid="{00000000-0005-0000-0000-00006F050000}"/>
    <cellStyle name="Normalno 5 2 5 2 2" xfId="2211" xr:uid="{11C829C4-0952-422D-BD1B-9F6D886408A1}"/>
    <cellStyle name="Normalno 5 2 5 2 2 2" xfId="3190" xr:uid="{B2C9288B-6FF1-4EDE-B323-E29DAD455C74}"/>
    <cellStyle name="Normalno 5 2 5 2 3" xfId="2756" xr:uid="{2AFA7DAB-2536-414E-A5C0-F1212AE5E947}"/>
    <cellStyle name="Normalno 5 2 5 3" xfId="1994" xr:uid="{731BD24A-20AF-4D36-BA7F-55975BE18BC9}"/>
    <cellStyle name="Normalno 5 2 5 3 2" xfId="2973" xr:uid="{0B0742E4-754B-4C15-AFA2-3E8D1889543C}"/>
    <cellStyle name="Normalno 5 2 5 4" xfId="2540" xr:uid="{964CE6ED-5D63-4E79-B067-6B5C83524C75}"/>
    <cellStyle name="Normalno 5 2 6" xfId="1210" xr:uid="{00000000-0005-0000-0000-000070050000}"/>
    <cellStyle name="Normalno 5 2 6 2" xfId="1774" xr:uid="{00000000-0005-0000-0000-000071050000}"/>
    <cellStyle name="Normalno 5 2 6 2 2" xfId="2212" xr:uid="{35E5BE74-8B16-4B32-AD71-69766A12129A}"/>
    <cellStyle name="Normalno 5 2 6 2 2 2" xfId="3191" xr:uid="{45047A55-7A07-4328-B2B7-1CEA6D9CBE32}"/>
    <cellStyle name="Normalno 5 2 6 2 3" xfId="2757" xr:uid="{2AF9A5BE-69EA-417F-B4F6-D4394BAC4AEA}"/>
    <cellStyle name="Normalno 5 2 6 3" xfId="1995" xr:uid="{CE1DC98B-6CE9-4C1F-A8C1-84BB73A011CB}"/>
    <cellStyle name="Normalno 5 2 6 3 2" xfId="2974" xr:uid="{F0EBAEED-A041-46EF-9D62-5C08E8AE442E}"/>
    <cellStyle name="Normalno 5 2 6 4" xfId="2541" xr:uid="{D9B511D1-C220-4787-A5DB-2E9AE5D83099}"/>
    <cellStyle name="Normalno 5 2 7" xfId="1755" xr:uid="{00000000-0005-0000-0000-000072050000}"/>
    <cellStyle name="Normalno 5 2 7 2" xfId="2193" xr:uid="{B21745FE-96C3-47B6-B3DC-CF534202BF69}"/>
    <cellStyle name="Normalno 5 2 7 2 2" xfId="3172" xr:uid="{721FC7A1-7F57-4C32-9A6D-ECC625E77EA4}"/>
    <cellStyle name="Normalno 5 2 7 3" xfId="2738" xr:uid="{7DF1B9B0-F6CA-43E1-9E27-A14CC44E7854}"/>
    <cellStyle name="Normalno 5 2 8" xfId="1976" xr:uid="{4408E64F-D6F0-4A67-89FE-A4DB3B614730}"/>
    <cellStyle name="Normalno 5 2 8 2" xfId="2955" xr:uid="{D081358A-2FA1-458C-9AC4-CC625FCD1557}"/>
    <cellStyle name="Normalno 5 2 9" xfId="2522" xr:uid="{EA1E9C16-CC11-4006-88EE-620EA561A6A9}"/>
    <cellStyle name="Normalno 5 2_LOKAL G7 Vukovar-Robna kuća" xfId="1211" xr:uid="{00000000-0005-0000-0000-000073050000}"/>
    <cellStyle name="Normalno 5 3" xfId="1212" xr:uid="{00000000-0005-0000-0000-000074050000}"/>
    <cellStyle name="Normalno 5 3 2" xfId="1213" xr:uid="{00000000-0005-0000-0000-000075050000}"/>
    <cellStyle name="Normalno 5 3 2 2" xfId="1214" xr:uid="{00000000-0005-0000-0000-000076050000}"/>
    <cellStyle name="Normalno 5 3 2 2 2" xfId="1215" xr:uid="{00000000-0005-0000-0000-000077050000}"/>
    <cellStyle name="Normalno 5 3 2 2 2 2" xfId="1778" xr:uid="{00000000-0005-0000-0000-000078050000}"/>
    <cellStyle name="Normalno 5 3 2 2 2 2 2" xfId="2216" xr:uid="{5B53CBD5-14E8-4023-BBB8-8C925E973477}"/>
    <cellStyle name="Normalno 5 3 2 2 2 2 2 2" xfId="3195" xr:uid="{BE9C7EF0-3304-48D1-9855-3DDE73325516}"/>
    <cellStyle name="Normalno 5 3 2 2 2 2 3" xfId="2761" xr:uid="{73B7194C-E93D-4F65-A03B-D8CDB6A8D020}"/>
    <cellStyle name="Normalno 5 3 2 2 2 3" xfId="1999" xr:uid="{15DC9510-61D2-4641-953A-E267EBB9B3EA}"/>
    <cellStyle name="Normalno 5 3 2 2 2 3 2" xfId="2978" xr:uid="{4AEC84CD-072B-4DB7-BFF2-04B82BAC1AC7}"/>
    <cellStyle name="Normalno 5 3 2 2 2 4" xfId="2545" xr:uid="{76195604-5752-46EB-845F-805DD5967C5C}"/>
    <cellStyle name="Normalno 5 3 2 2 3" xfId="1216" xr:uid="{00000000-0005-0000-0000-000079050000}"/>
    <cellStyle name="Normalno 5 3 2 2 3 2" xfId="1779" xr:uid="{00000000-0005-0000-0000-00007A050000}"/>
    <cellStyle name="Normalno 5 3 2 2 3 2 2" xfId="2217" xr:uid="{DCE837A1-F06A-450B-A1BF-6B79357D3D12}"/>
    <cellStyle name="Normalno 5 3 2 2 3 2 2 2" xfId="3196" xr:uid="{DCB02001-32D4-47D1-869A-9DF33D0F7630}"/>
    <cellStyle name="Normalno 5 3 2 2 3 2 3" xfId="2762" xr:uid="{3EE78D7C-6955-4433-8184-E9392FEA3E54}"/>
    <cellStyle name="Normalno 5 3 2 2 3 3" xfId="2000" xr:uid="{7909285B-97DE-4ECA-B4CF-EA8F249EE2A5}"/>
    <cellStyle name="Normalno 5 3 2 2 3 3 2" xfId="2979" xr:uid="{30669E38-4A79-4E06-94EC-3A7D6628549B}"/>
    <cellStyle name="Normalno 5 3 2 2 3 4" xfId="2546" xr:uid="{66D11941-3C85-41F9-9D01-8121A87C82BE}"/>
    <cellStyle name="Normalno 5 3 2 2 4" xfId="1777" xr:uid="{00000000-0005-0000-0000-00007B050000}"/>
    <cellStyle name="Normalno 5 3 2 2 4 2" xfId="2215" xr:uid="{7C9386E6-8C3C-444D-BF41-B53FC6E984F8}"/>
    <cellStyle name="Normalno 5 3 2 2 4 2 2" xfId="3194" xr:uid="{35B35314-8DDC-4D3E-9B80-6721F177E8E5}"/>
    <cellStyle name="Normalno 5 3 2 2 4 3" xfId="2760" xr:uid="{3021793A-C369-41DA-9992-22628919644B}"/>
    <cellStyle name="Normalno 5 3 2 2 5" xfId="1998" xr:uid="{E15B149E-4FBB-4572-BAFF-A80F8707A81C}"/>
    <cellStyle name="Normalno 5 3 2 2 5 2" xfId="2977" xr:uid="{FC087178-892D-46FC-ADB3-0B232C445D53}"/>
    <cellStyle name="Normalno 5 3 2 2 6" xfId="2544" xr:uid="{E347961D-4C77-4737-BC17-D6DB199A95F0}"/>
    <cellStyle name="Normalno 5 3 2 2_LOKAL G7 Vukovar-Robna kuća" xfId="1217" xr:uid="{00000000-0005-0000-0000-00007C050000}"/>
    <cellStyle name="Normalno 5 3 2 3" xfId="1218" xr:uid="{00000000-0005-0000-0000-00007D050000}"/>
    <cellStyle name="Normalno 5 3 2 3 2" xfId="1219" xr:uid="{00000000-0005-0000-0000-00007E050000}"/>
    <cellStyle name="Normalno 5 3 2 3 2 2" xfId="1781" xr:uid="{00000000-0005-0000-0000-00007F050000}"/>
    <cellStyle name="Normalno 5 3 2 3 2 2 2" xfId="2219" xr:uid="{EC957322-4E58-497F-B7AE-19A9B54743EA}"/>
    <cellStyle name="Normalno 5 3 2 3 2 2 2 2" xfId="3198" xr:uid="{744F7639-E18E-4A7E-8B9B-620FD0256043}"/>
    <cellStyle name="Normalno 5 3 2 3 2 2 3" xfId="2764" xr:uid="{1058BCB0-2F8F-455D-AACC-695EDD5A9983}"/>
    <cellStyle name="Normalno 5 3 2 3 2 3" xfId="2002" xr:uid="{6D218205-72B6-4F40-AE2C-6C52E772B467}"/>
    <cellStyle name="Normalno 5 3 2 3 2 3 2" xfId="2981" xr:uid="{F92AC27D-79D3-4B2F-B884-0D715B893907}"/>
    <cellStyle name="Normalno 5 3 2 3 2 4" xfId="2548" xr:uid="{C41F4F24-B03D-4419-98B8-DE6ACB9E186B}"/>
    <cellStyle name="Normalno 5 3 2 3 3" xfId="1780" xr:uid="{00000000-0005-0000-0000-000080050000}"/>
    <cellStyle name="Normalno 5 3 2 3 3 2" xfId="2218" xr:uid="{E7EA199D-2269-407A-8F8F-04C603C12203}"/>
    <cellStyle name="Normalno 5 3 2 3 3 2 2" xfId="3197" xr:uid="{F299D541-D159-4E24-B512-748880475DE7}"/>
    <cellStyle name="Normalno 5 3 2 3 3 3" xfId="2763" xr:uid="{7B8D7A24-1276-4532-A43E-EA90F4AAE586}"/>
    <cellStyle name="Normalno 5 3 2 3 4" xfId="2001" xr:uid="{5B99E2AB-4587-4FA3-8AC6-FDCB5346413F}"/>
    <cellStyle name="Normalno 5 3 2 3 4 2" xfId="2980" xr:uid="{055C204C-656C-404C-BE01-E9820D3FF24C}"/>
    <cellStyle name="Normalno 5 3 2 3 5" xfId="2547" xr:uid="{001D62E9-DCBE-4788-B8ED-D194AE4862B1}"/>
    <cellStyle name="Normalno 5 3 2 3_LOKAL G7 Vukovar-Robna kuća" xfId="1220" xr:uid="{00000000-0005-0000-0000-000081050000}"/>
    <cellStyle name="Normalno 5 3 2 4" xfId="1221" xr:uid="{00000000-0005-0000-0000-000082050000}"/>
    <cellStyle name="Normalno 5 3 2 4 2" xfId="1782" xr:uid="{00000000-0005-0000-0000-000083050000}"/>
    <cellStyle name="Normalno 5 3 2 4 2 2" xfId="2220" xr:uid="{474A05C8-70EE-41C0-A32B-B991CF2337C3}"/>
    <cellStyle name="Normalno 5 3 2 4 2 2 2" xfId="3199" xr:uid="{EC5177CD-8FFF-4C05-A63B-0E65DFAE888A}"/>
    <cellStyle name="Normalno 5 3 2 4 2 3" xfId="2765" xr:uid="{9B0D180F-6C32-4F46-B575-F45A074FEB08}"/>
    <cellStyle name="Normalno 5 3 2 4 3" xfId="2003" xr:uid="{2EFD835A-15BE-4B83-8861-DA425153B576}"/>
    <cellStyle name="Normalno 5 3 2 4 3 2" xfId="2982" xr:uid="{1C636290-3B56-4C48-914F-29B572405AB2}"/>
    <cellStyle name="Normalno 5 3 2 4 4" xfId="2549" xr:uid="{B14642B4-63EA-435F-B255-F2CCD90FA42E}"/>
    <cellStyle name="Normalno 5 3 2 5" xfId="1222" xr:uid="{00000000-0005-0000-0000-000084050000}"/>
    <cellStyle name="Normalno 5 3 2 5 2" xfId="1783" xr:uid="{00000000-0005-0000-0000-000085050000}"/>
    <cellStyle name="Normalno 5 3 2 5 2 2" xfId="2221" xr:uid="{DFAF93BD-18BC-4E05-ADFF-13B8AB5A2F95}"/>
    <cellStyle name="Normalno 5 3 2 5 2 2 2" xfId="3200" xr:uid="{6CDFF0E2-5BFD-4802-91D3-AE238D1642DA}"/>
    <cellStyle name="Normalno 5 3 2 5 2 3" xfId="2766" xr:uid="{704DBAB9-8E2B-4B48-BA16-C009B1458966}"/>
    <cellStyle name="Normalno 5 3 2 5 3" xfId="2004" xr:uid="{C5477B53-04D6-428F-9B70-83829D4FB006}"/>
    <cellStyle name="Normalno 5 3 2 5 3 2" xfId="2983" xr:uid="{80E08A9F-55B1-4543-BB4E-14C329963C1C}"/>
    <cellStyle name="Normalno 5 3 2 5 4" xfId="2550" xr:uid="{273DE662-1531-47C2-95EF-3508C1850BF5}"/>
    <cellStyle name="Normalno 5 3 2 6" xfId="1776" xr:uid="{00000000-0005-0000-0000-000086050000}"/>
    <cellStyle name="Normalno 5 3 2 6 2" xfId="2214" xr:uid="{18BD848A-861B-40A7-9A88-832946E7B9EC}"/>
    <cellStyle name="Normalno 5 3 2 6 2 2" xfId="3193" xr:uid="{C7F16094-4053-4403-84F2-32AD2CBB4089}"/>
    <cellStyle name="Normalno 5 3 2 6 3" xfId="2759" xr:uid="{C87826BD-E46B-41EF-B62F-803F4EC69BF5}"/>
    <cellStyle name="Normalno 5 3 2 7" xfId="1997" xr:uid="{E45B941B-EF67-456B-8C7D-55FD8EB6021D}"/>
    <cellStyle name="Normalno 5 3 2 7 2" xfId="2976" xr:uid="{5AC013E0-EF37-41EB-A530-AE88AB7B7EDC}"/>
    <cellStyle name="Normalno 5 3 2 8" xfId="2543" xr:uid="{2FABD061-166C-44A4-8B20-8176DE60E8E1}"/>
    <cellStyle name="Normalno 5 3 2_LOKAL G7 Vukovar-Robna kuća" xfId="1223" xr:uid="{00000000-0005-0000-0000-000087050000}"/>
    <cellStyle name="Normalno 5 3 3" xfId="1224" xr:uid="{00000000-0005-0000-0000-000088050000}"/>
    <cellStyle name="Normalno 5 3 3 2" xfId="1225" xr:uid="{00000000-0005-0000-0000-000089050000}"/>
    <cellStyle name="Normalno 5 3 3 2 2" xfId="1785" xr:uid="{00000000-0005-0000-0000-00008A050000}"/>
    <cellStyle name="Normalno 5 3 3 2 2 2" xfId="2223" xr:uid="{10928B04-93AC-4B63-B48F-1ED9D5E1C001}"/>
    <cellStyle name="Normalno 5 3 3 2 2 2 2" xfId="3202" xr:uid="{9183F93A-D9E3-4BB5-8F8B-047408ECFAA1}"/>
    <cellStyle name="Normalno 5 3 3 2 2 3" xfId="2768" xr:uid="{44E0E5A6-1F56-471C-99EC-E2AC3399D107}"/>
    <cellStyle name="Normalno 5 3 3 2 3" xfId="2006" xr:uid="{AE6DF81C-369D-4BD1-A4B7-7A0BFABBCFB9}"/>
    <cellStyle name="Normalno 5 3 3 2 3 2" xfId="2985" xr:uid="{02FD80B0-FD90-47FF-8BF2-F9FC0D3E6189}"/>
    <cellStyle name="Normalno 5 3 3 2 4" xfId="2552" xr:uid="{54D93F39-692A-4E62-AA75-CE4CA6504966}"/>
    <cellStyle name="Normalno 5 3 3 3" xfId="1226" xr:uid="{00000000-0005-0000-0000-00008B050000}"/>
    <cellStyle name="Normalno 5 3 3 3 2" xfId="1786" xr:uid="{00000000-0005-0000-0000-00008C050000}"/>
    <cellStyle name="Normalno 5 3 3 3 2 2" xfId="2224" xr:uid="{6A0E71D0-0510-4C12-A552-393F7282C4A4}"/>
    <cellStyle name="Normalno 5 3 3 3 2 2 2" xfId="3203" xr:uid="{04A1D2C2-F702-44F6-9695-28C86D62BD09}"/>
    <cellStyle name="Normalno 5 3 3 3 2 3" xfId="2769" xr:uid="{BBA085C7-BC9B-4FCB-A443-7FE49B21FF8F}"/>
    <cellStyle name="Normalno 5 3 3 3 3" xfId="2007" xr:uid="{A41B14D1-C82C-4557-9A73-A27C6F0F82EE}"/>
    <cellStyle name="Normalno 5 3 3 3 3 2" xfId="2986" xr:uid="{F18BBC2A-D0CB-4236-B025-5E204639B427}"/>
    <cellStyle name="Normalno 5 3 3 3 4" xfId="2553" xr:uid="{AC380E72-D028-4587-90BE-77FD99622A5C}"/>
    <cellStyle name="Normalno 5 3 3 4" xfId="1784" xr:uid="{00000000-0005-0000-0000-00008D050000}"/>
    <cellStyle name="Normalno 5 3 3 4 2" xfId="2222" xr:uid="{2DEE4315-F348-467A-A6A5-CBCF76FD59BA}"/>
    <cellStyle name="Normalno 5 3 3 4 2 2" xfId="3201" xr:uid="{3E1CF3B9-04CA-4BB3-9358-B5C56AD8A65B}"/>
    <cellStyle name="Normalno 5 3 3 4 3" xfId="2767" xr:uid="{9153F368-2F4F-499A-A81B-A7172088B2EF}"/>
    <cellStyle name="Normalno 5 3 3 5" xfId="2005" xr:uid="{DB3841FC-7A8A-424B-8AFE-BF9C9F54E985}"/>
    <cellStyle name="Normalno 5 3 3 5 2" xfId="2984" xr:uid="{339DAD76-3D7E-4F13-B981-6FC82EB2B319}"/>
    <cellStyle name="Normalno 5 3 3 6" xfId="2551" xr:uid="{BE9A2FF2-88F8-4155-823C-8D824C65948E}"/>
    <cellStyle name="Normalno 5 3 3_LOKAL G7 Vukovar-Robna kuća" xfId="1227" xr:uid="{00000000-0005-0000-0000-00008E050000}"/>
    <cellStyle name="Normalno 5 3 4" xfId="1228" xr:uid="{00000000-0005-0000-0000-00008F050000}"/>
    <cellStyle name="Normalno 5 3 4 2" xfId="1787" xr:uid="{00000000-0005-0000-0000-000090050000}"/>
    <cellStyle name="Normalno 5 3 4 2 2" xfId="2225" xr:uid="{C962BA00-928C-4A9C-9022-6B5AB9C35913}"/>
    <cellStyle name="Normalno 5 3 4 2 2 2" xfId="3204" xr:uid="{DB241813-74F6-48EA-957E-B1461757D0C3}"/>
    <cellStyle name="Normalno 5 3 4 2 3" xfId="2770" xr:uid="{13D24D81-7BA0-4016-A368-00A6738FDBC2}"/>
    <cellStyle name="Normalno 5 3 4 3" xfId="2008" xr:uid="{D751392F-D927-4B54-AFA4-D57C531E5216}"/>
    <cellStyle name="Normalno 5 3 4 3 2" xfId="2987" xr:uid="{86E33D0A-C42A-4DBE-AB17-65D4404DC0EF}"/>
    <cellStyle name="Normalno 5 3 4 4" xfId="2554" xr:uid="{9DB6EC48-F725-4BF8-8507-DAD0E058A480}"/>
    <cellStyle name="Normalno 5 3 5" xfId="1229" xr:uid="{00000000-0005-0000-0000-000091050000}"/>
    <cellStyle name="Normalno 5 3 5 2" xfId="1788" xr:uid="{00000000-0005-0000-0000-000092050000}"/>
    <cellStyle name="Normalno 5 3 5 2 2" xfId="2226" xr:uid="{FB3B756A-1C7B-4E51-B194-A28DBA679CCF}"/>
    <cellStyle name="Normalno 5 3 5 2 2 2" xfId="3205" xr:uid="{1F0F5C23-F121-4F71-BBD5-EC3801408DC0}"/>
    <cellStyle name="Normalno 5 3 5 2 3" xfId="2771" xr:uid="{50ACACAC-0F77-4AF6-BEBC-EA6627365D0E}"/>
    <cellStyle name="Normalno 5 3 5 3" xfId="2009" xr:uid="{2909887A-C83F-434D-820F-FE79A19D8169}"/>
    <cellStyle name="Normalno 5 3 5 3 2" xfId="2988" xr:uid="{14C4A823-EA30-4E98-85E5-E7F73E255BE1}"/>
    <cellStyle name="Normalno 5 3 5 4" xfId="2555" xr:uid="{4B2D4E17-2E7F-4EF1-BCE5-9F1311DAAE55}"/>
    <cellStyle name="Normalno 5 3 6" xfId="1775" xr:uid="{00000000-0005-0000-0000-000093050000}"/>
    <cellStyle name="Normalno 5 3 6 2" xfId="2213" xr:uid="{A45AFA90-7D30-4E4C-952A-746EFE90BCA9}"/>
    <cellStyle name="Normalno 5 3 6 2 2" xfId="3192" xr:uid="{3A9B0F1F-AC6A-49A8-A6AD-F3C7E58A8BFE}"/>
    <cellStyle name="Normalno 5 3 6 3" xfId="2758" xr:uid="{5FD33067-F2C6-4AC6-BE56-F4DDEB30A4B5}"/>
    <cellStyle name="Normalno 5 3 7" xfId="1996" xr:uid="{69DCF6AD-0DBE-4176-92CD-CFC2663CBFC7}"/>
    <cellStyle name="Normalno 5 3 7 2" xfId="2975" xr:uid="{520E8D55-3B61-4079-906F-AF1CC7278F12}"/>
    <cellStyle name="Normalno 5 3 8" xfId="2542" xr:uid="{146BD8B9-D3A3-4D81-A902-BDFDF552D4A0}"/>
    <cellStyle name="Normalno 5 3_LOKAL G7 Vukovar-Robna kuća" xfId="1230" xr:uid="{00000000-0005-0000-0000-000094050000}"/>
    <cellStyle name="Normalno 5 4" xfId="1231" xr:uid="{00000000-0005-0000-0000-000095050000}"/>
    <cellStyle name="Normalno 5 4 2" xfId="1232" xr:uid="{00000000-0005-0000-0000-000096050000}"/>
    <cellStyle name="Normalno 5 4 2 2" xfId="1233" xr:uid="{00000000-0005-0000-0000-000097050000}"/>
    <cellStyle name="Normalno 5 4 2 2 2" xfId="1234" xr:uid="{00000000-0005-0000-0000-000098050000}"/>
    <cellStyle name="Normalno 5 4 2 2 2 2" xfId="1792" xr:uid="{00000000-0005-0000-0000-000099050000}"/>
    <cellStyle name="Normalno 5 4 2 2 2 2 2" xfId="2230" xr:uid="{1668B216-27E2-4770-8F51-393B7601B230}"/>
    <cellStyle name="Normalno 5 4 2 2 2 2 2 2" xfId="3209" xr:uid="{1078A94D-0B17-4932-8A41-AE3DFD5E6FA5}"/>
    <cellStyle name="Normalno 5 4 2 2 2 2 3" xfId="2775" xr:uid="{D42A9B9E-D46B-43FD-89EA-DD4ABF77E5C7}"/>
    <cellStyle name="Normalno 5 4 2 2 2 3" xfId="2013" xr:uid="{C0206746-5F64-4975-8DF4-965D5CB6A728}"/>
    <cellStyle name="Normalno 5 4 2 2 2 3 2" xfId="2992" xr:uid="{B6AAC850-6AFA-45FA-8E1D-BDF1E56A5AF7}"/>
    <cellStyle name="Normalno 5 4 2 2 2 4" xfId="2559" xr:uid="{A83AC304-94F9-475B-B30E-9B0682D90136}"/>
    <cellStyle name="Normalno 5 4 2 2 3" xfId="1235" xr:uid="{00000000-0005-0000-0000-00009A050000}"/>
    <cellStyle name="Normalno 5 4 2 2 3 2" xfId="1793" xr:uid="{00000000-0005-0000-0000-00009B050000}"/>
    <cellStyle name="Normalno 5 4 2 2 3 2 2" xfId="2231" xr:uid="{587B5A10-876D-41E3-ABEF-3FC1E0D87198}"/>
    <cellStyle name="Normalno 5 4 2 2 3 2 2 2" xfId="3210" xr:uid="{CC3140DD-DE78-4B60-90BC-DC517333C49C}"/>
    <cellStyle name="Normalno 5 4 2 2 3 2 3" xfId="2776" xr:uid="{D42EC49D-0DE9-43F5-BB29-2C00E97A3DCF}"/>
    <cellStyle name="Normalno 5 4 2 2 3 3" xfId="2014" xr:uid="{A8624785-D87C-4935-8BB0-FF78D4FBC3B9}"/>
    <cellStyle name="Normalno 5 4 2 2 3 3 2" xfId="2993" xr:uid="{150D7229-5CD4-4BDD-86FA-3B8E53C0880A}"/>
    <cellStyle name="Normalno 5 4 2 2 3 4" xfId="2560" xr:uid="{A1A47393-8BEE-4F85-A5D8-6878BCFE1C49}"/>
    <cellStyle name="Normalno 5 4 2 2 4" xfId="1791" xr:uid="{00000000-0005-0000-0000-00009C050000}"/>
    <cellStyle name="Normalno 5 4 2 2 4 2" xfId="2229" xr:uid="{7DE93F71-5A45-4DC8-BFD5-BE376E949B35}"/>
    <cellStyle name="Normalno 5 4 2 2 4 2 2" xfId="3208" xr:uid="{CAFF4756-690E-4107-B7B2-CC2BE87C1DE1}"/>
    <cellStyle name="Normalno 5 4 2 2 4 3" xfId="2774" xr:uid="{68A6953E-65A2-43AA-B51F-5606401D97C6}"/>
    <cellStyle name="Normalno 5 4 2 2 5" xfId="2012" xr:uid="{5C866A1B-94F8-4809-ABEE-5C565C8F6A3D}"/>
    <cellStyle name="Normalno 5 4 2 2 5 2" xfId="2991" xr:uid="{F9476C99-D242-4036-9A12-DBFBE9D82092}"/>
    <cellStyle name="Normalno 5 4 2 2 6" xfId="2558" xr:uid="{C6F90621-9E6E-483D-8483-4CB094648DF2}"/>
    <cellStyle name="Normalno 5 4 2 2_LOKAL G7 Vukovar-Robna kuća" xfId="1236" xr:uid="{00000000-0005-0000-0000-00009D050000}"/>
    <cellStyle name="Normalno 5 4 2 3" xfId="1237" xr:uid="{00000000-0005-0000-0000-00009E050000}"/>
    <cellStyle name="Normalno 5 4 2 3 2" xfId="1238" xr:uid="{00000000-0005-0000-0000-00009F050000}"/>
    <cellStyle name="Normalno 5 4 2 3 2 2" xfId="1795" xr:uid="{00000000-0005-0000-0000-0000A0050000}"/>
    <cellStyle name="Normalno 5 4 2 3 2 2 2" xfId="2233" xr:uid="{A4CAD7D6-4257-49E3-BD86-7D5A8EAFAA73}"/>
    <cellStyle name="Normalno 5 4 2 3 2 2 2 2" xfId="3212" xr:uid="{0F7FBE2C-BCAD-4D05-BAF1-4AF31D434907}"/>
    <cellStyle name="Normalno 5 4 2 3 2 2 3" xfId="2778" xr:uid="{71B66482-B249-4E59-9D19-102D475497F3}"/>
    <cellStyle name="Normalno 5 4 2 3 2 3" xfId="2016" xr:uid="{C6D8D68D-DAF3-4CA9-B57F-D1AA33343B79}"/>
    <cellStyle name="Normalno 5 4 2 3 2 3 2" xfId="2995" xr:uid="{078B38B5-95DF-4202-84D6-5D8CB81E8604}"/>
    <cellStyle name="Normalno 5 4 2 3 2 4" xfId="2562" xr:uid="{A559D783-8FE9-4BA1-B0B7-AB66ACF8669D}"/>
    <cellStyle name="Normalno 5 4 2 3 3" xfId="1794" xr:uid="{00000000-0005-0000-0000-0000A1050000}"/>
    <cellStyle name="Normalno 5 4 2 3 3 2" xfId="2232" xr:uid="{A8BC573C-826F-4143-A4BF-F46A38737E8E}"/>
    <cellStyle name="Normalno 5 4 2 3 3 2 2" xfId="3211" xr:uid="{DD5B14E2-A187-4D91-90C4-D3C610DEA91B}"/>
    <cellStyle name="Normalno 5 4 2 3 3 3" xfId="2777" xr:uid="{867D6F3E-4B9F-4AC1-87D6-5022901E017B}"/>
    <cellStyle name="Normalno 5 4 2 3 4" xfId="2015" xr:uid="{2C7CCAA3-FDC6-42AC-A204-F1AB173A949A}"/>
    <cellStyle name="Normalno 5 4 2 3 4 2" xfId="2994" xr:uid="{9A6D03E3-551A-4B47-B98A-8A1345BD48EF}"/>
    <cellStyle name="Normalno 5 4 2 3 5" xfId="2561" xr:uid="{0D4A167A-AF74-4CD7-AA4F-6163453C44D4}"/>
    <cellStyle name="Normalno 5 4 2 3_LOKAL G7 Vukovar-Robna kuća" xfId="1239" xr:uid="{00000000-0005-0000-0000-0000A2050000}"/>
    <cellStyle name="Normalno 5 4 2 4" xfId="1240" xr:uid="{00000000-0005-0000-0000-0000A3050000}"/>
    <cellStyle name="Normalno 5 4 2 4 2" xfId="1796" xr:uid="{00000000-0005-0000-0000-0000A4050000}"/>
    <cellStyle name="Normalno 5 4 2 4 2 2" xfId="2234" xr:uid="{77A2009B-4D11-49E5-8113-86E4B1F29C0E}"/>
    <cellStyle name="Normalno 5 4 2 4 2 2 2" xfId="3213" xr:uid="{A87C9951-FAA0-48BE-9437-4FE450AC8271}"/>
    <cellStyle name="Normalno 5 4 2 4 2 3" xfId="2779" xr:uid="{AC29890B-A9DC-40CB-A4D9-2C53D3C2EF1B}"/>
    <cellStyle name="Normalno 5 4 2 4 3" xfId="2017" xr:uid="{0DC9825A-02D8-4E6F-A192-2ABFD647FE21}"/>
    <cellStyle name="Normalno 5 4 2 4 3 2" xfId="2996" xr:uid="{EC2A50F7-59A2-4F34-A47B-F9CFA47CBDB5}"/>
    <cellStyle name="Normalno 5 4 2 4 4" xfId="2563" xr:uid="{86C25E0E-638C-4276-B85C-4798960B8CD4}"/>
    <cellStyle name="Normalno 5 4 2 5" xfId="1241" xr:uid="{00000000-0005-0000-0000-0000A5050000}"/>
    <cellStyle name="Normalno 5 4 2 5 2" xfId="1797" xr:uid="{00000000-0005-0000-0000-0000A6050000}"/>
    <cellStyle name="Normalno 5 4 2 5 2 2" xfId="2235" xr:uid="{44952905-36AB-4813-A53A-284DD6492D70}"/>
    <cellStyle name="Normalno 5 4 2 5 2 2 2" xfId="3214" xr:uid="{53478DC3-B584-4FF8-95F4-8ECD5500A5D5}"/>
    <cellStyle name="Normalno 5 4 2 5 2 3" xfId="2780" xr:uid="{48887FA6-C27C-42FB-A51E-C9FC59F8EB70}"/>
    <cellStyle name="Normalno 5 4 2 5 3" xfId="2018" xr:uid="{A981C3FB-5C4E-48CF-9D8C-D42E89358CD7}"/>
    <cellStyle name="Normalno 5 4 2 5 3 2" xfId="2997" xr:uid="{FCE18DC1-73D0-4509-9981-A66DFAEBC341}"/>
    <cellStyle name="Normalno 5 4 2 5 4" xfId="2564" xr:uid="{252AC388-F79C-454C-B66C-3AB16017C1CD}"/>
    <cellStyle name="Normalno 5 4 2 6" xfId="1790" xr:uid="{00000000-0005-0000-0000-0000A7050000}"/>
    <cellStyle name="Normalno 5 4 2 6 2" xfId="2228" xr:uid="{7CC781A7-59A5-4BAA-96FD-59E8B3DAB448}"/>
    <cellStyle name="Normalno 5 4 2 6 2 2" xfId="3207" xr:uid="{F6290414-A9A9-4412-AE3F-926AC2017147}"/>
    <cellStyle name="Normalno 5 4 2 6 3" xfId="2773" xr:uid="{7B12ACC3-B6C9-4F6F-A91D-AE84F93F6C86}"/>
    <cellStyle name="Normalno 5 4 2 7" xfId="2011" xr:uid="{99168836-3469-427C-AC18-F815E6B9C30A}"/>
    <cellStyle name="Normalno 5 4 2 7 2" xfId="2990" xr:uid="{2E51F614-E3ED-4A48-958C-1B4C5024E889}"/>
    <cellStyle name="Normalno 5 4 2 8" xfId="2557" xr:uid="{902D57D9-7EFF-49B1-98F3-E4A0435D64A9}"/>
    <cellStyle name="Normalno 5 4 2_LOKAL G7 Vukovar-Robna kuća" xfId="1242" xr:uid="{00000000-0005-0000-0000-0000A8050000}"/>
    <cellStyle name="Normalno 5 4 3" xfId="1243" xr:uid="{00000000-0005-0000-0000-0000A9050000}"/>
    <cellStyle name="Normalno 5 4 3 2" xfId="1244" xr:uid="{00000000-0005-0000-0000-0000AA050000}"/>
    <cellStyle name="Normalno 5 4 3 2 2" xfId="1799" xr:uid="{00000000-0005-0000-0000-0000AB050000}"/>
    <cellStyle name="Normalno 5 4 3 2 2 2" xfId="2237" xr:uid="{98BA2187-1C84-4FD5-B530-0F3B33225A9E}"/>
    <cellStyle name="Normalno 5 4 3 2 2 2 2" xfId="3216" xr:uid="{045444BD-C88C-45C8-820B-24D1B48DD889}"/>
    <cellStyle name="Normalno 5 4 3 2 2 3" xfId="2782" xr:uid="{50920946-9F9C-4FDB-ADB0-EA6FE09A5387}"/>
    <cellStyle name="Normalno 5 4 3 2 3" xfId="2020" xr:uid="{D0D987ED-D1C4-413C-96AF-F56867AE09DF}"/>
    <cellStyle name="Normalno 5 4 3 2 3 2" xfId="2999" xr:uid="{C7F2CA18-8F7C-45E8-AE21-CCFB94B24235}"/>
    <cellStyle name="Normalno 5 4 3 2 4" xfId="2566" xr:uid="{36D3254D-6E06-43D3-84BC-BFEEEF580B72}"/>
    <cellStyle name="Normalno 5 4 3 3" xfId="1245" xr:uid="{00000000-0005-0000-0000-0000AC050000}"/>
    <cellStyle name="Normalno 5 4 3 3 2" xfId="1800" xr:uid="{00000000-0005-0000-0000-0000AD050000}"/>
    <cellStyle name="Normalno 5 4 3 3 2 2" xfId="2238" xr:uid="{694D5CA4-DF75-4ED9-A25D-0BAF1C79C4E9}"/>
    <cellStyle name="Normalno 5 4 3 3 2 2 2" xfId="3217" xr:uid="{75E61E49-E10D-4789-8D24-31065B1516E6}"/>
    <cellStyle name="Normalno 5 4 3 3 2 3" xfId="2783" xr:uid="{EB1DCF7C-649B-408F-AF6F-0E5983B304D9}"/>
    <cellStyle name="Normalno 5 4 3 3 3" xfId="2021" xr:uid="{176D7333-B360-4EBC-9875-7880FDD71989}"/>
    <cellStyle name="Normalno 5 4 3 3 3 2" xfId="3000" xr:uid="{FD295F9D-FB07-4A73-A411-6405BB4B0FFD}"/>
    <cellStyle name="Normalno 5 4 3 3 4" xfId="2567" xr:uid="{112D1864-D7D7-4B33-BDD3-C302E2AD1B14}"/>
    <cellStyle name="Normalno 5 4 3 4" xfId="1798" xr:uid="{00000000-0005-0000-0000-0000AE050000}"/>
    <cellStyle name="Normalno 5 4 3 4 2" xfId="2236" xr:uid="{F5C01039-A501-49F7-A8CB-6C8182124A70}"/>
    <cellStyle name="Normalno 5 4 3 4 2 2" xfId="3215" xr:uid="{FE4CE3C6-7086-4F33-B6BA-9FC8FD731850}"/>
    <cellStyle name="Normalno 5 4 3 4 3" xfId="2781" xr:uid="{FB3C10F8-0738-4860-A833-4AC38CEA3130}"/>
    <cellStyle name="Normalno 5 4 3 5" xfId="2019" xr:uid="{22B7B989-9C79-46A2-8DC4-F840D0A3EE61}"/>
    <cellStyle name="Normalno 5 4 3 5 2" xfId="2998" xr:uid="{089A79F2-50DC-4CA1-8BB6-0181F9C32561}"/>
    <cellStyle name="Normalno 5 4 3 6" xfId="2565" xr:uid="{6AD47506-09AE-48C0-87E0-1EAB61D552F5}"/>
    <cellStyle name="Normalno 5 4 3_LOKAL G7 Vukovar-Robna kuća" xfId="1246" xr:uid="{00000000-0005-0000-0000-0000AF050000}"/>
    <cellStyle name="Normalno 5 4 4" xfId="1247" xr:uid="{00000000-0005-0000-0000-0000B0050000}"/>
    <cellStyle name="Normalno 5 4 4 2" xfId="1801" xr:uid="{00000000-0005-0000-0000-0000B1050000}"/>
    <cellStyle name="Normalno 5 4 4 2 2" xfId="2239" xr:uid="{1CD703AC-4E1F-469F-A546-8D0138AE8AB7}"/>
    <cellStyle name="Normalno 5 4 4 2 2 2" xfId="3218" xr:uid="{623C7A72-5D15-41CE-82C9-B38E4331F28D}"/>
    <cellStyle name="Normalno 5 4 4 2 3" xfId="2784" xr:uid="{A75F45CF-93F0-4D27-9119-6CDC1B3569C8}"/>
    <cellStyle name="Normalno 5 4 4 3" xfId="2022" xr:uid="{E7F2D2BC-2366-4742-9389-F2DFC55CDF7A}"/>
    <cellStyle name="Normalno 5 4 4 3 2" xfId="3001" xr:uid="{15BCA686-A537-4EC9-9E65-04A97EA79911}"/>
    <cellStyle name="Normalno 5 4 4 4" xfId="2568" xr:uid="{2FB3EBCA-3337-47BC-865A-A547F2FF4B01}"/>
    <cellStyle name="Normalno 5 4 5" xfId="1248" xr:uid="{00000000-0005-0000-0000-0000B2050000}"/>
    <cellStyle name="Normalno 5 4 5 2" xfId="1802" xr:uid="{00000000-0005-0000-0000-0000B3050000}"/>
    <cellStyle name="Normalno 5 4 5 2 2" xfId="2240" xr:uid="{2C00BA7F-66A2-4127-B163-184752E0F069}"/>
    <cellStyle name="Normalno 5 4 5 2 2 2" xfId="3219" xr:uid="{981F340D-CA3D-4B6D-BFE2-46F1D9683051}"/>
    <cellStyle name="Normalno 5 4 5 2 3" xfId="2785" xr:uid="{673EDAFB-ACD0-4559-B89F-A17CE60B97D6}"/>
    <cellStyle name="Normalno 5 4 5 3" xfId="2023" xr:uid="{3A157E5B-F968-4019-B950-74598C4A0F67}"/>
    <cellStyle name="Normalno 5 4 5 3 2" xfId="3002" xr:uid="{D8FB52E3-D4F6-4352-85AF-3AA7A7EC4977}"/>
    <cellStyle name="Normalno 5 4 5 4" xfId="2569" xr:uid="{A29AB6E2-6448-4B50-A244-507D0C20D70B}"/>
    <cellStyle name="Normalno 5 4 6" xfId="1789" xr:uid="{00000000-0005-0000-0000-0000B4050000}"/>
    <cellStyle name="Normalno 5 4 6 2" xfId="2227" xr:uid="{AF2BB2DD-BC89-4F81-8FE3-0131800D22C6}"/>
    <cellStyle name="Normalno 5 4 6 2 2" xfId="3206" xr:uid="{72BB5BED-715E-4D09-A5BA-F3EE1029648C}"/>
    <cellStyle name="Normalno 5 4 6 3" xfId="2772" xr:uid="{96541BCB-7DE3-4204-BF79-7C8B89FF6C20}"/>
    <cellStyle name="Normalno 5 4 7" xfId="2010" xr:uid="{E2C26F78-01F2-4D31-8CF6-79D64CCE0A9E}"/>
    <cellStyle name="Normalno 5 4 7 2" xfId="2989" xr:uid="{DC5D6F5B-BBB9-4C89-BCCC-580A0A3E1F11}"/>
    <cellStyle name="Normalno 5 4 8" xfId="2556" xr:uid="{C5B72345-4613-4B2B-A4DE-82249344EE29}"/>
    <cellStyle name="Normalno 5 4_LOKAL G7 Vukovar-Robna kuća" xfId="1249" xr:uid="{00000000-0005-0000-0000-0000B5050000}"/>
    <cellStyle name="Normalno 5 5" xfId="1250" xr:uid="{00000000-0005-0000-0000-0000B6050000}"/>
    <cellStyle name="Normalno 5 5 2" xfId="1251" xr:uid="{00000000-0005-0000-0000-0000B7050000}"/>
    <cellStyle name="Normalno 5 5 2 2" xfId="1252" xr:uid="{00000000-0005-0000-0000-0000B8050000}"/>
    <cellStyle name="Normalno 5 5 2 2 2" xfId="1805" xr:uid="{00000000-0005-0000-0000-0000B9050000}"/>
    <cellStyle name="Normalno 5 5 2 2 2 2" xfId="2243" xr:uid="{4DB9C3DF-C049-4629-99A1-A24C1277EFF0}"/>
    <cellStyle name="Normalno 5 5 2 2 2 2 2" xfId="3222" xr:uid="{65FE80CD-CCF0-4F27-81B0-05B8C616B890}"/>
    <cellStyle name="Normalno 5 5 2 2 2 3" xfId="2788" xr:uid="{8F82CD97-9738-4D43-BADB-897D992F9BF3}"/>
    <cellStyle name="Normalno 5 5 2 2 3" xfId="2026" xr:uid="{4C057718-4AC5-4C42-A473-8D98E857409C}"/>
    <cellStyle name="Normalno 5 5 2 2 3 2" xfId="3005" xr:uid="{907E87B5-3C89-4FF6-ABAD-4EC8A587BC44}"/>
    <cellStyle name="Normalno 5 5 2 2 4" xfId="2572" xr:uid="{002DDE6E-5985-4596-A3F3-BAD2AECFEE1A}"/>
    <cellStyle name="Normalno 5 5 2 3" xfId="1253" xr:uid="{00000000-0005-0000-0000-0000BA050000}"/>
    <cellStyle name="Normalno 5 5 2 3 2" xfId="1806" xr:uid="{00000000-0005-0000-0000-0000BB050000}"/>
    <cellStyle name="Normalno 5 5 2 3 2 2" xfId="2244" xr:uid="{1C9FB4DA-B218-45B4-BA7D-BF4174C4418E}"/>
    <cellStyle name="Normalno 5 5 2 3 2 2 2" xfId="3223" xr:uid="{C82D20D3-3361-4BEA-8EC6-055186221771}"/>
    <cellStyle name="Normalno 5 5 2 3 2 3" xfId="2789" xr:uid="{D85D2B5F-F972-4F09-9619-B3CB43576DB3}"/>
    <cellStyle name="Normalno 5 5 2 3 3" xfId="2027" xr:uid="{C444E262-D91D-40AC-A312-4A76C268DE1F}"/>
    <cellStyle name="Normalno 5 5 2 3 3 2" xfId="3006" xr:uid="{D31A14B3-131E-4DD7-B73E-C5DF0B213F74}"/>
    <cellStyle name="Normalno 5 5 2 3 4" xfId="2573" xr:uid="{1F329146-C445-4BEC-9428-389A0E3859B3}"/>
    <cellStyle name="Normalno 5 5 2 4" xfId="1804" xr:uid="{00000000-0005-0000-0000-0000BC050000}"/>
    <cellStyle name="Normalno 5 5 2 4 2" xfId="2242" xr:uid="{5AF21CFC-2BCE-446C-B832-9A7EA8F8F3E5}"/>
    <cellStyle name="Normalno 5 5 2 4 2 2" xfId="3221" xr:uid="{BD3DD1E0-498A-4CB8-9B4B-9C2B7B56C8E8}"/>
    <cellStyle name="Normalno 5 5 2 4 3" xfId="2787" xr:uid="{E33CB3B4-326F-4391-BC77-462468D6C553}"/>
    <cellStyle name="Normalno 5 5 2 5" xfId="2025" xr:uid="{52D8CCF0-92B5-49FB-BDA6-DD7111569F19}"/>
    <cellStyle name="Normalno 5 5 2 5 2" xfId="3004" xr:uid="{7CC76385-F7B9-43ED-9C63-40C2F0415E26}"/>
    <cellStyle name="Normalno 5 5 2 6" xfId="2571" xr:uid="{F7CE96BF-FE99-4F27-939A-5F71A6181C0A}"/>
    <cellStyle name="Normalno 5 5 2_LOKAL G7 Vukovar-Robna kuća" xfId="1254" xr:uid="{00000000-0005-0000-0000-0000BD050000}"/>
    <cellStyle name="Normalno 5 5 3" xfId="1255" xr:uid="{00000000-0005-0000-0000-0000BE050000}"/>
    <cellStyle name="Normalno 5 5 3 2" xfId="1807" xr:uid="{00000000-0005-0000-0000-0000BF050000}"/>
    <cellStyle name="Normalno 5 5 3 2 2" xfId="2245" xr:uid="{F43214DF-94F1-4442-B0BB-FFC03E0642DA}"/>
    <cellStyle name="Normalno 5 5 3 2 2 2" xfId="3224" xr:uid="{60DFD509-F94C-428E-84A1-994A3E05748A}"/>
    <cellStyle name="Normalno 5 5 3 2 3" xfId="2790" xr:uid="{ACB171E9-E17C-4DEA-9B2B-D219FC381444}"/>
    <cellStyle name="Normalno 5 5 3 3" xfId="2028" xr:uid="{06ACC883-72C2-4272-9A46-73E24BDFB22A}"/>
    <cellStyle name="Normalno 5 5 3 3 2" xfId="3007" xr:uid="{33B0355C-6BA8-42AC-9C93-A8F616FF397E}"/>
    <cellStyle name="Normalno 5 5 3 4" xfId="2574" xr:uid="{5E34DBAB-A709-4468-A1B9-AB7BF130CFF0}"/>
    <cellStyle name="Normalno 5 5 4" xfId="1256" xr:uid="{00000000-0005-0000-0000-0000C0050000}"/>
    <cellStyle name="Normalno 5 5 4 2" xfId="1808" xr:uid="{00000000-0005-0000-0000-0000C1050000}"/>
    <cellStyle name="Normalno 5 5 4 2 2" xfId="2246" xr:uid="{6B990B45-C329-455A-81AC-E1BD0759F0CE}"/>
    <cellStyle name="Normalno 5 5 4 2 2 2" xfId="3225" xr:uid="{A95BF62E-2B41-48A0-8B20-C445CAEAAF27}"/>
    <cellStyle name="Normalno 5 5 4 2 3" xfId="2791" xr:uid="{48D8929B-8E75-40D3-8E7C-0BC81331A34A}"/>
    <cellStyle name="Normalno 5 5 4 3" xfId="2029" xr:uid="{231F79D9-9384-4F10-A1EA-3294ABDB66EB}"/>
    <cellStyle name="Normalno 5 5 4 3 2" xfId="3008" xr:uid="{6F0E6075-42F0-4987-8DDB-805DA7D64E42}"/>
    <cellStyle name="Normalno 5 5 4 4" xfId="2575" xr:uid="{F3ABDD9A-10C6-4C21-A0A9-03ED1888F303}"/>
    <cellStyle name="Normalno 5 5 5" xfId="1803" xr:uid="{00000000-0005-0000-0000-0000C2050000}"/>
    <cellStyle name="Normalno 5 5 5 2" xfId="2241" xr:uid="{55F03F1E-12FC-4379-85EB-1857BF1DA825}"/>
    <cellStyle name="Normalno 5 5 5 2 2" xfId="3220" xr:uid="{1D67FCD2-5A52-402C-B0B3-25C712498887}"/>
    <cellStyle name="Normalno 5 5 5 3" xfId="2786" xr:uid="{F0C1C7C0-A365-4EAB-9619-7174BCCC992D}"/>
    <cellStyle name="Normalno 5 5 6" xfId="2024" xr:uid="{3E9EEE98-860B-4A62-AEDB-EC334DDEA698}"/>
    <cellStyle name="Normalno 5 5 6 2" xfId="3003" xr:uid="{C4A470F8-4292-4A61-BD3C-48FFD7B0CE24}"/>
    <cellStyle name="Normalno 5 5 7" xfId="2570" xr:uid="{8AC5F0F6-3F60-4C62-A30C-946D1B7F9412}"/>
    <cellStyle name="Normalno 5 5_LOKAL G7 Vukovar-Robna kuća" xfId="1257" xr:uid="{00000000-0005-0000-0000-0000C3050000}"/>
    <cellStyle name="Normalno 5 6" xfId="1258" xr:uid="{00000000-0005-0000-0000-0000C4050000}"/>
    <cellStyle name="Normalno 5 6 2" xfId="1259" xr:uid="{00000000-0005-0000-0000-0000C5050000}"/>
    <cellStyle name="Normalno 5 6 2 2" xfId="1260" xr:uid="{00000000-0005-0000-0000-0000C6050000}"/>
    <cellStyle name="Normalno 5 6 2 2 2" xfId="1811" xr:uid="{00000000-0005-0000-0000-0000C7050000}"/>
    <cellStyle name="Normalno 5 6 2 2 2 2" xfId="2249" xr:uid="{5D0FCBB1-AAAD-451E-AC28-D487F0231D32}"/>
    <cellStyle name="Normalno 5 6 2 2 2 2 2" xfId="3228" xr:uid="{2206124F-86BB-42D5-A4AC-7580D3558381}"/>
    <cellStyle name="Normalno 5 6 2 2 2 3" xfId="2794" xr:uid="{5174EBDA-D2F6-48C1-8E0B-28A479175548}"/>
    <cellStyle name="Normalno 5 6 2 2 3" xfId="2032" xr:uid="{BF671107-890E-4508-85A8-2C7AFEB356A8}"/>
    <cellStyle name="Normalno 5 6 2 2 3 2" xfId="3011" xr:uid="{1B0866E1-9357-4F5E-9349-ACD9E280B231}"/>
    <cellStyle name="Normalno 5 6 2 2 4" xfId="2578" xr:uid="{33F02E7E-9C98-4707-9597-F4BDC6933CAA}"/>
    <cellStyle name="Normalno 5 6 2 3" xfId="1261" xr:uid="{00000000-0005-0000-0000-0000C8050000}"/>
    <cellStyle name="Normalno 5 6 2 3 2" xfId="1812" xr:uid="{00000000-0005-0000-0000-0000C9050000}"/>
    <cellStyle name="Normalno 5 6 2 3 2 2" xfId="2250" xr:uid="{50382EF1-39EC-4CC2-AF06-E18E8E08788F}"/>
    <cellStyle name="Normalno 5 6 2 3 2 2 2" xfId="3229" xr:uid="{0CD56438-EF42-4788-BC0C-44C73A5297C4}"/>
    <cellStyle name="Normalno 5 6 2 3 2 3" xfId="2795" xr:uid="{5BEEB266-0480-4B7C-9942-E955344B36D7}"/>
    <cellStyle name="Normalno 5 6 2 3 3" xfId="2033" xr:uid="{C3EF5C13-0FFB-4123-ACBF-FD8FE3DBC18D}"/>
    <cellStyle name="Normalno 5 6 2 3 3 2" xfId="3012" xr:uid="{D4439609-492E-471A-B2E0-B6E4EB77533C}"/>
    <cellStyle name="Normalno 5 6 2 3 4" xfId="2579" xr:uid="{044031CE-19BE-4AC8-B37A-B2407F87B8E0}"/>
    <cellStyle name="Normalno 5 6 2 4" xfId="1810" xr:uid="{00000000-0005-0000-0000-0000CA050000}"/>
    <cellStyle name="Normalno 5 6 2 4 2" xfId="2248" xr:uid="{9D3867E5-6328-41BD-A1AF-4CB5CB9ADAF0}"/>
    <cellStyle name="Normalno 5 6 2 4 2 2" xfId="3227" xr:uid="{A06BE111-C0B3-4F31-9198-4DCE47784B25}"/>
    <cellStyle name="Normalno 5 6 2 4 3" xfId="2793" xr:uid="{145BBE8B-4317-4AEC-A1FD-843419072D4E}"/>
    <cellStyle name="Normalno 5 6 2 5" xfId="2031" xr:uid="{DE1A122A-7C4E-4CB7-8C44-ED9263B63D8E}"/>
    <cellStyle name="Normalno 5 6 2 5 2" xfId="3010" xr:uid="{66919288-3DB4-4B93-8EE2-F77657309756}"/>
    <cellStyle name="Normalno 5 6 2 6" xfId="2577" xr:uid="{1691A3FF-2802-489E-8B3D-BF09C851C024}"/>
    <cellStyle name="Normalno 5 6 2_LOKAL G7 Vukovar-Robna kuća" xfId="1262" xr:uid="{00000000-0005-0000-0000-0000CB050000}"/>
    <cellStyle name="Normalno 5 6 3" xfId="1263" xr:uid="{00000000-0005-0000-0000-0000CC050000}"/>
    <cellStyle name="Normalno 5 6 3 2" xfId="1264" xr:uid="{00000000-0005-0000-0000-0000CD050000}"/>
    <cellStyle name="Normalno 5 6 3 2 2" xfId="1814" xr:uid="{00000000-0005-0000-0000-0000CE050000}"/>
    <cellStyle name="Normalno 5 6 3 2 2 2" xfId="2252" xr:uid="{C5CFFA11-989A-4D8C-A521-DC61669D53D8}"/>
    <cellStyle name="Normalno 5 6 3 2 2 2 2" xfId="3231" xr:uid="{E075DEA6-47E5-4F5D-9859-8DEECA177DF0}"/>
    <cellStyle name="Normalno 5 6 3 2 2 3" xfId="2797" xr:uid="{F95DF717-CE2D-46A4-A7AF-BA15E678C3FB}"/>
    <cellStyle name="Normalno 5 6 3 2 3" xfId="2035" xr:uid="{7B1F8299-643F-40ED-ACE1-8EAF0CC4790D}"/>
    <cellStyle name="Normalno 5 6 3 2 3 2" xfId="3014" xr:uid="{E9DF5A40-D4FD-4D8A-A948-E8687E008700}"/>
    <cellStyle name="Normalno 5 6 3 2 4" xfId="2581" xr:uid="{0C06ACD9-9ED5-47ED-9E60-8BBF182DE453}"/>
    <cellStyle name="Normalno 5 6 3 3" xfId="1813" xr:uid="{00000000-0005-0000-0000-0000CF050000}"/>
    <cellStyle name="Normalno 5 6 3 3 2" xfId="2251" xr:uid="{15A18564-7E2D-4B96-9DE5-3AEDFF46607B}"/>
    <cellStyle name="Normalno 5 6 3 3 2 2" xfId="3230" xr:uid="{9FA9DB90-1BFD-4420-88F2-BDF11F77A10E}"/>
    <cellStyle name="Normalno 5 6 3 3 3" xfId="2796" xr:uid="{FEBC2DBA-7961-425B-B3DC-E0D373618E4C}"/>
    <cellStyle name="Normalno 5 6 3 4" xfId="2034" xr:uid="{19ED8BE7-6A58-4FB7-A8B8-2687A9E2588E}"/>
    <cellStyle name="Normalno 5 6 3 4 2" xfId="3013" xr:uid="{4758E9D2-871C-4707-839D-3F12949A52A7}"/>
    <cellStyle name="Normalno 5 6 3 5" xfId="2580" xr:uid="{91515935-8729-4ADC-A25E-E2A594AD56D2}"/>
    <cellStyle name="Normalno 5 6 3_LOKAL G7 Vukovar-Robna kuća" xfId="1265" xr:uid="{00000000-0005-0000-0000-0000D0050000}"/>
    <cellStyle name="Normalno 5 6 4" xfId="1266" xr:uid="{00000000-0005-0000-0000-0000D1050000}"/>
    <cellStyle name="Normalno 5 6 4 2" xfId="1815" xr:uid="{00000000-0005-0000-0000-0000D2050000}"/>
    <cellStyle name="Normalno 5 6 4 2 2" xfId="2253" xr:uid="{F8DCEBD6-43BF-430A-87C2-486E52033CCF}"/>
    <cellStyle name="Normalno 5 6 4 2 2 2" xfId="3232" xr:uid="{42ACA587-A5A9-4228-BE1E-24743CBDD3BB}"/>
    <cellStyle name="Normalno 5 6 4 2 3" xfId="2798" xr:uid="{C946CCE1-CB59-4B7E-B99D-316D693E256D}"/>
    <cellStyle name="Normalno 5 6 4 3" xfId="2036" xr:uid="{BC27A163-84EF-48FD-BE8B-EAEA1A4C00DA}"/>
    <cellStyle name="Normalno 5 6 4 3 2" xfId="3015" xr:uid="{3FF6EBA2-6EA3-475A-B2B6-A83986795821}"/>
    <cellStyle name="Normalno 5 6 4 4" xfId="2582" xr:uid="{572C7699-821F-45D8-B9B6-0DE8DFD180A3}"/>
    <cellStyle name="Normalno 5 6 5" xfId="1267" xr:uid="{00000000-0005-0000-0000-0000D3050000}"/>
    <cellStyle name="Normalno 5 6 5 2" xfId="1816" xr:uid="{00000000-0005-0000-0000-0000D4050000}"/>
    <cellStyle name="Normalno 5 6 5 2 2" xfId="2254" xr:uid="{B9C61BDC-817F-467D-AB57-B5F5ED03C49A}"/>
    <cellStyle name="Normalno 5 6 5 2 2 2" xfId="3233" xr:uid="{5F123668-2143-41A7-B62D-8632EAAC9F1D}"/>
    <cellStyle name="Normalno 5 6 5 2 3" xfId="2799" xr:uid="{B5CD0875-2802-4D91-BB31-B97B63D592F2}"/>
    <cellStyle name="Normalno 5 6 5 3" xfId="2037" xr:uid="{3A045B29-9B3F-43F6-ACD3-FDAEEB9ACE12}"/>
    <cellStyle name="Normalno 5 6 5 3 2" xfId="3016" xr:uid="{3CFD6291-707F-4B0A-955A-B80A5AA7A58F}"/>
    <cellStyle name="Normalno 5 6 5 4" xfId="2583" xr:uid="{C93F4D27-BD4A-4277-B308-82E246F32B4B}"/>
    <cellStyle name="Normalno 5 6 6" xfId="1809" xr:uid="{00000000-0005-0000-0000-0000D5050000}"/>
    <cellStyle name="Normalno 5 6 6 2" xfId="2247" xr:uid="{8B056E27-7F4B-46FE-A993-8E35BD94A4D1}"/>
    <cellStyle name="Normalno 5 6 6 2 2" xfId="3226" xr:uid="{A4D66009-C623-4BA3-B1DB-E8FB29785A88}"/>
    <cellStyle name="Normalno 5 6 6 3" xfId="2792" xr:uid="{DB7A88E0-73F8-42B1-8ED0-0FE086B09079}"/>
    <cellStyle name="Normalno 5 6 7" xfId="2030" xr:uid="{EB0A55DE-E10B-4826-9393-A76C2D5178FD}"/>
    <cellStyle name="Normalno 5 6 7 2" xfId="3009" xr:uid="{5A83FBCE-355E-44FA-8937-8BE21FD7B531}"/>
    <cellStyle name="Normalno 5 6 8" xfId="2576" xr:uid="{348A490A-ADC5-4B81-8809-E111ADCDC632}"/>
    <cellStyle name="Normalno 5 6_LOKAL G7 Vukovar-Robna kuća" xfId="1268" xr:uid="{00000000-0005-0000-0000-0000D6050000}"/>
    <cellStyle name="Normalno 5 7" xfId="1269" xr:uid="{00000000-0005-0000-0000-0000D7050000}"/>
    <cellStyle name="Normalno 5 7 2" xfId="1270" xr:uid="{00000000-0005-0000-0000-0000D8050000}"/>
    <cellStyle name="Normalno 5 7 2 2" xfId="1818" xr:uid="{00000000-0005-0000-0000-0000D9050000}"/>
    <cellStyle name="Normalno 5 7 2 2 2" xfId="2256" xr:uid="{1185384C-55D1-49CB-B6C8-B983185C35C4}"/>
    <cellStyle name="Normalno 5 7 2 2 2 2" xfId="3235" xr:uid="{82D128D8-C578-491A-BE5F-606F0B5749BD}"/>
    <cellStyle name="Normalno 5 7 2 2 3" xfId="2801" xr:uid="{7034BE48-AE41-4B67-BAAB-3618C16C8606}"/>
    <cellStyle name="Normalno 5 7 2 3" xfId="2039" xr:uid="{9CA08C57-40D9-47A9-BDEC-BF71C41DC595}"/>
    <cellStyle name="Normalno 5 7 2 3 2" xfId="3018" xr:uid="{36151B20-C515-470B-BBFE-28E2BAFA94FE}"/>
    <cellStyle name="Normalno 5 7 2 4" xfId="2585" xr:uid="{B6333926-E779-447A-9E18-FDCCF6EEAAB3}"/>
    <cellStyle name="Normalno 5 7 3" xfId="1271" xr:uid="{00000000-0005-0000-0000-0000DA050000}"/>
    <cellStyle name="Normalno 5 7 3 2" xfId="1819" xr:uid="{00000000-0005-0000-0000-0000DB050000}"/>
    <cellStyle name="Normalno 5 7 3 2 2" xfId="2257" xr:uid="{C6ECDA17-879E-40BD-9A6A-08CA8CB725C2}"/>
    <cellStyle name="Normalno 5 7 3 2 2 2" xfId="3236" xr:uid="{EE1A0374-ABA1-43D5-9146-9CAEB691203B}"/>
    <cellStyle name="Normalno 5 7 3 2 3" xfId="2802" xr:uid="{6251060C-25F7-4108-A9D2-D4CF8AA90C72}"/>
    <cellStyle name="Normalno 5 7 3 3" xfId="2040" xr:uid="{10FB8C82-A96D-42DC-B1A4-DC2C14B606B7}"/>
    <cellStyle name="Normalno 5 7 3 3 2" xfId="3019" xr:uid="{1BA62343-4935-436A-A5FE-D8B565138023}"/>
    <cellStyle name="Normalno 5 7 3 4" xfId="2586" xr:uid="{F5FEAB5D-84FC-41A2-A0D9-E5364A37216C}"/>
    <cellStyle name="Normalno 5 7 4" xfId="1817" xr:uid="{00000000-0005-0000-0000-0000DC050000}"/>
    <cellStyle name="Normalno 5 7 4 2" xfId="2255" xr:uid="{42FF661E-E8DC-4DA8-8B43-747BB2F28D86}"/>
    <cellStyle name="Normalno 5 7 4 2 2" xfId="3234" xr:uid="{53EEBE85-75E8-453C-81D1-CFB0528F4508}"/>
    <cellStyle name="Normalno 5 7 4 3" xfId="2800" xr:uid="{5468EFE3-C858-45EA-83EF-51CB63576722}"/>
    <cellStyle name="Normalno 5 7 5" xfId="2038" xr:uid="{6571FB8D-139D-4840-9E68-F89F03F5D86B}"/>
    <cellStyle name="Normalno 5 7 5 2" xfId="3017" xr:uid="{E4534A7F-B935-4A25-BE10-32F1687D5924}"/>
    <cellStyle name="Normalno 5 7 6" xfId="2584" xr:uid="{2394ECDD-BB47-448C-BC47-0D045A3EBFED}"/>
    <cellStyle name="Normalno 5 7_LOKAL G7 Vukovar-Robna kuća" xfId="1272" xr:uid="{00000000-0005-0000-0000-0000DD050000}"/>
    <cellStyle name="Normalno 5 8" xfId="1273" xr:uid="{00000000-0005-0000-0000-0000DE050000}"/>
    <cellStyle name="Normalno 5 8 2" xfId="1274" xr:uid="{00000000-0005-0000-0000-0000DF050000}"/>
    <cellStyle name="Normalno 5 8 2 2" xfId="1821" xr:uid="{00000000-0005-0000-0000-0000E0050000}"/>
    <cellStyle name="Normalno 5 8 2 2 2" xfId="2259" xr:uid="{1F14E8E6-E21B-4624-8A88-86BB4D7CB443}"/>
    <cellStyle name="Normalno 5 8 2 2 2 2" xfId="3238" xr:uid="{DAFFDEC3-8A9A-41DF-8404-30B0EAE5EFEB}"/>
    <cellStyle name="Normalno 5 8 2 2 3" xfId="2804" xr:uid="{06B55C15-2691-47CD-A2F2-F31020CB424D}"/>
    <cellStyle name="Normalno 5 8 2 3" xfId="2042" xr:uid="{3D632C3F-BDC0-4825-B448-30E3204F5895}"/>
    <cellStyle name="Normalno 5 8 2 3 2" xfId="3021" xr:uid="{2FE93BA0-81FA-4813-B3F6-5FF6033F4631}"/>
    <cellStyle name="Normalno 5 8 2 4" xfId="2588" xr:uid="{EAAB1860-ED48-4DB7-B7DC-F3459B3A4FD5}"/>
    <cellStyle name="Normalno 5 8 3" xfId="1275" xr:uid="{00000000-0005-0000-0000-0000E1050000}"/>
    <cellStyle name="Normalno 5 8 3 2" xfId="1822" xr:uid="{00000000-0005-0000-0000-0000E2050000}"/>
    <cellStyle name="Normalno 5 8 3 2 2" xfId="2260" xr:uid="{0FD5CDDC-2166-431E-A6D8-1A9D0D1B82A5}"/>
    <cellStyle name="Normalno 5 8 3 2 2 2" xfId="3239" xr:uid="{AEEF6BB6-3E41-4E97-B4F5-6AD18D4AA898}"/>
    <cellStyle name="Normalno 5 8 3 2 3" xfId="2805" xr:uid="{0B426242-0988-4557-90B3-FAE0E26E0CFC}"/>
    <cellStyle name="Normalno 5 8 3 3" xfId="2043" xr:uid="{D69B644A-D441-4087-A470-D01D67A91C18}"/>
    <cellStyle name="Normalno 5 8 3 3 2" xfId="3022" xr:uid="{C881DE8D-2CC8-44B6-AEE6-F23660CA1ABF}"/>
    <cellStyle name="Normalno 5 8 3 4" xfId="2589" xr:uid="{DBB84E8C-2CFB-4629-8815-39007E1B6A9D}"/>
    <cellStyle name="Normalno 5 8 4" xfId="1820" xr:uid="{00000000-0005-0000-0000-0000E3050000}"/>
    <cellStyle name="Normalno 5 8 4 2" xfId="2258" xr:uid="{D9F70995-96B9-4C25-9B28-F2C1272E0E10}"/>
    <cellStyle name="Normalno 5 8 4 2 2" xfId="3237" xr:uid="{08CF4004-1508-48E5-98CD-271E352DD8AB}"/>
    <cellStyle name="Normalno 5 8 4 3" xfId="2803" xr:uid="{A5E1069F-D36E-4331-A9DC-4B8F3299BBF1}"/>
    <cellStyle name="Normalno 5 8 5" xfId="2041" xr:uid="{CB8DEEA7-9712-4B87-A493-C0F8052FE3DF}"/>
    <cellStyle name="Normalno 5 8 5 2" xfId="3020" xr:uid="{7951486A-60AE-4A3B-BF78-CA879CDCAC18}"/>
    <cellStyle name="Normalno 5 8 6" xfId="2587" xr:uid="{904D0EE3-4B2B-4420-A401-BD87B30DA347}"/>
    <cellStyle name="Normalno 5 8_LOKAL G7 Vukovar-Robna kuća" xfId="1276" xr:uid="{00000000-0005-0000-0000-0000E4050000}"/>
    <cellStyle name="Normalno 5 9" xfId="1277" xr:uid="{00000000-0005-0000-0000-0000E5050000}"/>
    <cellStyle name="Normalno 5 9 2" xfId="1278" xr:uid="{00000000-0005-0000-0000-0000E6050000}"/>
    <cellStyle name="Normalno 5 9 2 2" xfId="1824" xr:uid="{00000000-0005-0000-0000-0000E7050000}"/>
    <cellStyle name="Normalno 5 9 2 2 2" xfId="2262" xr:uid="{F328AEB6-233F-42E5-93AF-71170DE2568D}"/>
    <cellStyle name="Normalno 5 9 2 2 2 2" xfId="3241" xr:uid="{E9A95381-841A-4CA0-A1F1-A2E3EF8ED4A6}"/>
    <cellStyle name="Normalno 5 9 2 2 3" xfId="2807" xr:uid="{A71B12F4-7AAE-4822-BBDC-8C0E08AFA277}"/>
    <cellStyle name="Normalno 5 9 2 3" xfId="2045" xr:uid="{6B3EBC7B-A40A-4660-AF5B-A2460C898415}"/>
    <cellStyle name="Normalno 5 9 2 3 2" xfId="3024" xr:uid="{71D86EF3-FF5B-4B5E-ACBE-343EEDD8F762}"/>
    <cellStyle name="Normalno 5 9 2 4" xfId="2591" xr:uid="{9DC66E0F-159E-43FA-B782-A0080578F753}"/>
    <cellStyle name="Normalno 5 9 3" xfId="1279" xr:uid="{00000000-0005-0000-0000-0000E8050000}"/>
    <cellStyle name="Normalno 5 9 3 2" xfId="1825" xr:uid="{00000000-0005-0000-0000-0000E9050000}"/>
    <cellStyle name="Normalno 5 9 3 2 2" xfId="2263" xr:uid="{8AABCDB8-6616-4A6B-A34D-C30F7388868B}"/>
    <cellStyle name="Normalno 5 9 3 2 2 2" xfId="3242" xr:uid="{EFFA337F-AACA-4C35-A05A-E322B4EB2B8C}"/>
    <cellStyle name="Normalno 5 9 3 2 3" xfId="2808" xr:uid="{E701886F-20C8-48E9-B500-5F839E0FA9AF}"/>
    <cellStyle name="Normalno 5 9 3 3" xfId="2046" xr:uid="{6B3C2788-BB86-4CB2-B6F1-27CF1255918E}"/>
    <cellStyle name="Normalno 5 9 3 3 2" xfId="3025" xr:uid="{CB3054F4-038E-4333-B855-11C8346A3531}"/>
    <cellStyle name="Normalno 5 9 3 4" xfId="2592" xr:uid="{3ABB6E95-6BF1-467A-A6E5-376B7B86FD09}"/>
    <cellStyle name="Normalno 5 9 4" xfId="1823" xr:uid="{00000000-0005-0000-0000-0000EA050000}"/>
    <cellStyle name="Normalno 5 9 4 2" xfId="2261" xr:uid="{4575BB7A-CB1D-4DB0-8DA9-1D0B8BA1E650}"/>
    <cellStyle name="Normalno 5 9 4 2 2" xfId="3240" xr:uid="{4F6737B9-97DD-46CF-84EB-2E0E67E8B6B8}"/>
    <cellStyle name="Normalno 5 9 4 3" xfId="2806" xr:uid="{199D929F-7FCB-4BF2-9510-A670E3903110}"/>
    <cellStyle name="Normalno 5 9 5" xfId="2044" xr:uid="{37BF2CA9-4D3D-4F2B-ABAB-94C58BE30E79}"/>
    <cellStyle name="Normalno 5 9 5 2" xfId="3023" xr:uid="{A1EFE9F3-AE1D-47D7-AA81-A49EFDD145CB}"/>
    <cellStyle name="Normalno 5 9 6" xfId="2590" xr:uid="{BC75B8B3-F006-4BD2-BBEA-75B1974D0350}"/>
    <cellStyle name="Normalno 5 9_LOKAL G7 Vukovar-Robna kuća" xfId="1280" xr:uid="{00000000-0005-0000-0000-0000EB050000}"/>
    <cellStyle name="Normalno 5_LOKAL G7 Vukovar-Robna kuća" xfId="1281" xr:uid="{00000000-0005-0000-0000-0000EC050000}"/>
    <cellStyle name="Normalno 6" xfId="1282" xr:uid="{00000000-0005-0000-0000-0000ED050000}"/>
    <cellStyle name="Normalno 6 2" xfId="1283" xr:uid="{00000000-0005-0000-0000-0000EE050000}"/>
    <cellStyle name="Normalno 6 2 2" xfId="1284" xr:uid="{00000000-0005-0000-0000-0000EF050000}"/>
    <cellStyle name="Normalno 6 2 2 2" xfId="1828" xr:uid="{00000000-0005-0000-0000-0000F0050000}"/>
    <cellStyle name="Normalno 6 2 2 2 2" xfId="2266" xr:uid="{C717ADF7-25BB-43D5-BDAB-DA08942B8AE5}"/>
    <cellStyle name="Normalno 6 2 2 2 2 2" xfId="3245" xr:uid="{7F5DDC7F-3A72-446C-A48E-4ECE2C022B6E}"/>
    <cellStyle name="Normalno 6 2 2 2 3" xfId="2811" xr:uid="{F7872DAE-DE95-467A-900D-23D0A82EAAB2}"/>
    <cellStyle name="Normalno 6 2 2 3" xfId="2049" xr:uid="{C5692CAA-0491-44B1-A773-C87055BFA341}"/>
    <cellStyle name="Normalno 6 2 2 3 2" xfId="3028" xr:uid="{FA13E31D-82D5-463E-AEAD-7B1A3ECC92A4}"/>
    <cellStyle name="Normalno 6 2 2 4" xfId="2595" xr:uid="{0A44BF59-6E61-44C2-A6AF-E6B5FB7394D3}"/>
    <cellStyle name="Normalno 6 2 3" xfId="1285" xr:uid="{00000000-0005-0000-0000-0000F1050000}"/>
    <cellStyle name="Normalno 6 2 3 2" xfId="1829" xr:uid="{00000000-0005-0000-0000-0000F2050000}"/>
    <cellStyle name="Normalno 6 2 3 2 2" xfId="2267" xr:uid="{D260D45D-3736-40C0-9385-E69983F1B83D}"/>
    <cellStyle name="Normalno 6 2 3 2 2 2" xfId="3246" xr:uid="{A07CD81B-3566-498D-8E32-811FED98B8C8}"/>
    <cellStyle name="Normalno 6 2 3 2 3" xfId="2812" xr:uid="{86D6EEFF-394A-4C89-8AF3-F40C863D0095}"/>
    <cellStyle name="Normalno 6 2 3 3" xfId="2050" xr:uid="{8333F776-2CBF-4A1F-A878-A864AA780B4F}"/>
    <cellStyle name="Normalno 6 2 3 3 2" xfId="3029" xr:uid="{EF4FF6BD-0004-413D-A3E4-95501DE1BE5D}"/>
    <cellStyle name="Normalno 6 2 3 4" xfId="2596" xr:uid="{4E806532-0D0C-4885-A866-EF34CBD99CD5}"/>
    <cellStyle name="Normalno 6 2 4" xfId="1827" xr:uid="{00000000-0005-0000-0000-0000F3050000}"/>
    <cellStyle name="Normalno 6 2 4 2" xfId="2265" xr:uid="{7EC95E2B-8D18-4773-9E63-E7DCD97777E6}"/>
    <cellStyle name="Normalno 6 2 4 2 2" xfId="3244" xr:uid="{0D71701B-63D6-4863-94DA-0BF380395ADB}"/>
    <cellStyle name="Normalno 6 2 4 3" xfId="2810" xr:uid="{B1D4996D-F709-4080-A8BF-7A8BBA4D28FD}"/>
    <cellStyle name="Normalno 6 2 5" xfId="2048" xr:uid="{338E81F1-567A-4E13-AEA8-B614C54AB82A}"/>
    <cellStyle name="Normalno 6 2 5 2" xfId="3027" xr:uid="{6F233902-8E1B-4D57-88E4-0D03AD21BA83}"/>
    <cellStyle name="Normalno 6 2 6" xfId="2594" xr:uid="{F9F2EC30-E081-4EB5-8011-F622031287DF}"/>
    <cellStyle name="Normalno 6 2_LOKAL G7 Vukovar-Robna kuća" xfId="1286" xr:uid="{00000000-0005-0000-0000-0000F4050000}"/>
    <cellStyle name="Normalno 6 3" xfId="1287" xr:uid="{00000000-0005-0000-0000-0000F5050000}"/>
    <cellStyle name="Normalno 6 3 2" xfId="1830" xr:uid="{00000000-0005-0000-0000-0000F6050000}"/>
    <cellStyle name="Normalno 6 3 2 2" xfId="2268" xr:uid="{2EFD5925-5692-43E5-875B-66085C2ED843}"/>
    <cellStyle name="Normalno 6 3 2 2 2" xfId="3247" xr:uid="{DF64669A-0F18-40BD-990D-9672DDC8E282}"/>
    <cellStyle name="Normalno 6 3 2 3" xfId="2813" xr:uid="{E751B86A-3436-4EB6-B08C-A73724F0CAFE}"/>
    <cellStyle name="Normalno 6 3 3" xfId="2051" xr:uid="{B95FBEA0-AA59-4805-B678-6A25560D0934}"/>
    <cellStyle name="Normalno 6 3 3 2" xfId="3030" xr:uid="{0F5F3934-7AFB-4272-BD21-D4B33DAC8374}"/>
    <cellStyle name="Normalno 6 3 4" xfId="2597" xr:uid="{E15DB217-4531-4F3B-8D43-FFBFBB1C46E9}"/>
    <cellStyle name="Normalno 6 4" xfId="1288" xr:uid="{00000000-0005-0000-0000-0000F7050000}"/>
    <cellStyle name="Normalno 6 4 2" xfId="1831" xr:uid="{00000000-0005-0000-0000-0000F8050000}"/>
    <cellStyle name="Normalno 6 4 2 2" xfId="2269" xr:uid="{A48E775F-2C86-4324-881A-7C15A99F648C}"/>
    <cellStyle name="Normalno 6 4 2 2 2" xfId="3248" xr:uid="{E55570BA-E505-4F30-82A0-58D2A1B3B80F}"/>
    <cellStyle name="Normalno 6 4 2 3" xfId="2814" xr:uid="{67EDD69C-BC42-49FA-9036-B6FAA413FE88}"/>
    <cellStyle name="Normalno 6 4 3" xfId="2052" xr:uid="{3C9836E6-EA77-4F93-8B06-0B9CCC3A0A84}"/>
    <cellStyle name="Normalno 6 4 3 2" xfId="3031" xr:uid="{4853BBAE-7B5C-41F5-B84B-9580864CFBE6}"/>
    <cellStyle name="Normalno 6 4 4" xfId="2598" xr:uid="{7A1B7E43-B324-4795-BC0D-B65FDE75B6B3}"/>
    <cellStyle name="Normalno 6 5" xfId="1826" xr:uid="{00000000-0005-0000-0000-0000F9050000}"/>
    <cellStyle name="Normalno 6 5 2" xfId="2264" xr:uid="{81B75DC0-2C9C-4DAD-A420-71DA8923504C}"/>
    <cellStyle name="Normalno 6 5 2 2" xfId="3243" xr:uid="{132D9FF0-7D99-42CA-9032-6883EA79349E}"/>
    <cellStyle name="Normalno 6 5 3" xfId="2809" xr:uid="{F0CF7587-93B1-4313-8360-FFDA73660D9B}"/>
    <cellStyle name="Normalno 6 6" xfId="2047" xr:uid="{B7D32183-F0B9-4877-88DC-F68AA6E0D0B0}"/>
    <cellStyle name="Normalno 6 6 2" xfId="3026" xr:uid="{AC6870ED-E044-4985-9296-1206C21D4042}"/>
    <cellStyle name="Normalno 6 7" xfId="2593" xr:uid="{D6D3A446-0B32-42CA-84EA-2EAAAB1766F5}"/>
    <cellStyle name="Normalno 6_LOKAL G7 Vukovar-Robna kuća" xfId="1289" xr:uid="{00000000-0005-0000-0000-0000FA050000}"/>
    <cellStyle name="Normalno 7" xfId="1290" xr:uid="{00000000-0005-0000-0000-0000FB050000}"/>
    <cellStyle name="Normalno 8" xfId="1291" xr:uid="{00000000-0005-0000-0000-0000FC050000}"/>
    <cellStyle name="Normalno 9" xfId="1292" xr:uid="{00000000-0005-0000-0000-0000FD050000}"/>
    <cellStyle name="Normalno 9 2" xfId="1605" xr:uid="{00000000-0005-0000-0000-0000FE050000}"/>
    <cellStyle name="Note 2" xfId="1293" xr:uid="{00000000-0005-0000-0000-0000FF050000}"/>
    <cellStyle name="Note 2 10" xfId="1294" xr:uid="{00000000-0005-0000-0000-000000060000}"/>
    <cellStyle name="Note 2 2" xfId="1295" xr:uid="{00000000-0005-0000-0000-000001060000}"/>
    <cellStyle name="Note 2 2 2" xfId="1296" xr:uid="{00000000-0005-0000-0000-000002060000}"/>
    <cellStyle name="Note 2 2 3" xfId="1297" xr:uid="{00000000-0005-0000-0000-000003060000}"/>
    <cellStyle name="Note 2 2 4" xfId="1298" xr:uid="{00000000-0005-0000-0000-000004060000}"/>
    <cellStyle name="Note 2 2 5" xfId="1299" xr:uid="{00000000-0005-0000-0000-000005060000}"/>
    <cellStyle name="Note 2 2 6" xfId="1300" xr:uid="{00000000-0005-0000-0000-000006060000}"/>
    <cellStyle name="Note 2 2 7" xfId="1301" xr:uid="{00000000-0005-0000-0000-000007060000}"/>
    <cellStyle name="Note 2 3" xfId="1302" xr:uid="{00000000-0005-0000-0000-000008060000}"/>
    <cellStyle name="Note 2 4" xfId="1303" xr:uid="{00000000-0005-0000-0000-000009060000}"/>
    <cellStyle name="Note 2 5" xfId="1304" xr:uid="{00000000-0005-0000-0000-00000A060000}"/>
    <cellStyle name="Note 2 6" xfId="1305" xr:uid="{00000000-0005-0000-0000-00000B060000}"/>
    <cellStyle name="Note 2 7" xfId="1306" xr:uid="{00000000-0005-0000-0000-00000C060000}"/>
    <cellStyle name="Note 2 8" xfId="1307" xr:uid="{00000000-0005-0000-0000-00000D060000}"/>
    <cellStyle name="Note 2 9" xfId="1308" xr:uid="{00000000-0005-0000-0000-00000E060000}"/>
    <cellStyle name="Note 2_polynesia TROŠKOVNIK v1.8 VIK" xfId="1309" xr:uid="{00000000-0005-0000-0000-00000F060000}"/>
    <cellStyle name="Note 3" xfId="1310" xr:uid="{00000000-0005-0000-0000-000010060000}"/>
    <cellStyle name="Note 4" xfId="1311" xr:uid="{00000000-0005-0000-0000-000011060000}"/>
    <cellStyle name="Note 4 2" xfId="1312" xr:uid="{00000000-0005-0000-0000-000012060000}"/>
    <cellStyle name="Note 5" xfId="1313" xr:uid="{00000000-0005-0000-0000-000013060000}"/>
    <cellStyle name="Note 6" xfId="1314" xr:uid="{00000000-0005-0000-0000-000014060000}"/>
    <cellStyle name="Notiz" xfId="1315" xr:uid="{00000000-0005-0000-0000-000015060000}"/>
    <cellStyle name="Notiz 2" xfId="1316" xr:uid="{00000000-0005-0000-0000-000016060000}"/>
    <cellStyle name="Obično 10" xfId="1317" xr:uid="{00000000-0005-0000-0000-000017060000}"/>
    <cellStyle name="Obično 10 2" xfId="1318" xr:uid="{00000000-0005-0000-0000-000018060000}"/>
    <cellStyle name="Obično 10 2 2" xfId="1319" xr:uid="{00000000-0005-0000-0000-000019060000}"/>
    <cellStyle name="Obično 10 2 3" xfId="1832" xr:uid="{00000000-0005-0000-0000-00001A060000}"/>
    <cellStyle name="Obično 10 2 3 2" xfId="2270" xr:uid="{53ECB326-9ACC-489C-AEA8-E938A9F6FE2E}"/>
    <cellStyle name="Obično 10 2 3 2 2" xfId="3249" xr:uid="{C67DAE08-4238-4A17-A606-394E7E903FE6}"/>
    <cellStyle name="Obično 10 2 3 3" xfId="2815" xr:uid="{FF672CA3-4B82-4E13-B059-7D5C9E720C2C}"/>
    <cellStyle name="Obično 10 2 4" xfId="2053" xr:uid="{1DE97B79-638B-44A6-A2ED-2CB8FD82F071}"/>
    <cellStyle name="Obično 10 2 4 2" xfId="3032" xr:uid="{7B8EFB9C-84F9-43EF-9B3A-7DB3A7B2776D}"/>
    <cellStyle name="Obično 10 2 5" xfId="2599" xr:uid="{FB55255A-5C5A-4D62-BAA5-BC0645BE7FB0}"/>
    <cellStyle name="Obično 10 2_1 OKOLIS hotel Zagreb Porec_23013_06_28" xfId="1320" xr:uid="{00000000-0005-0000-0000-00001B060000}"/>
    <cellStyle name="Obično 10 3" xfId="1321" xr:uid="{00000000-0005-0000-0000-00001C060000}"/>
    <cellStyle name="Obično 12 2" xfId="1322" xr:uid="{00000000-0005-0000-0000-00001D060000}"/>
    <cellStyle name="Obično 12 2 2" xfId="1323" xr:uid="{00000000-0005-0000-0000-00001E060000}"/>
    <cellStyle name="Obično 12 2 3" xfId="1833" xr:uid="{00000000-0005-0000-0000-00001F060000}"/>
    <cellStyle name="Obično 12 2 3 2" xfId="2271" xr:uid="{5FDC62A5-D713-46D2-B25A-2473792D5307}"/>
    <cellStyle name="Obično 12 2 3 2 2" xfId="3250" xr:uid="{A7ACC345-3D27-4012-84DC-D29DF6656BCB}"/>
    <cellStyle name="Obično 12 2 3 3" xfId="2816" xr:uid="{8A870A1A-7653-4106-989D-4DFB503CA61F}"/>
    <cellStyle name="Obično 12 2 4" xfId="2054" xr:uid="{B4A34632-3F91-482D-A112-28FF4D8086CE}"/>
    <cellStyle name="Obično 12 2 4 2" xfId="3033" xr:uid="{7B35C10C-5A4F-4223-9B15-C831589758A7}"/>
    <cellStyle name="Obično 12 2 5" xfId="2600" xr:uid="{C46C8275-3B89-4C1A-844E-6D75F0F498E7}"/>
    <cellStyle name="Obično 12 2_1 OKOLIS hotel Zagreb Porec_23013_06_28" xfId="1324" xr:uid="{00000000-0005-0000-0000-000020060000}"/>
    <cellStyle name="Obično 13 2" xfId="1325" xr:uid="{00000000-0005-0000-0000-000021060000}"/>
    <cellStyle name="Obično 13 2 2" xfId="1326" xr:uid="{00000000-0005-0000-0000-000022060000}"/>
    <cellStyle name="Obično 13 2 3" xfId="1834" xr:uid="{00000000-0005-0000-0000-000023060000}"/>
    <cellStyle name="Obično 13 2 3 2" xfId="2272" xr:uid="{036285E1-6634-47A1-9E87-39DB83A42361}"/>
    <cellStyle name="Obično 13 2 3 2 2" xfId="3251" xr:uid="{EB36097F-14C6-412B-B157-8191E9764232}"/>
    <cellStyle name="Obično 13 2 3 3" xfId="2817" xr:uid="{E5F1F49A-663D-434C-AE5B-7A8A3538F14D}"/>
    <cellStyle name="Obično 13 2 4" xfId="2055" xr:uid="{F960E2AC-1B94-485B-BC01-ADB0A5E24434}"/>
    <cellStyle name="Obično 13 2 4 2" xfId="3034" xr:uid="{FAA41BDE-0DE2-4BC1-9F18-4ECE64BD0815}"/>
    <cellStyle name="Obično 13 2 5" xfId="2601" xr:uid="{AB57067D-5360-4C1C-A5DC-F84AAD8F41C9}"/>
    <cellStyle name="Obično 13 2_1 OKOLIS hotel Zagreb Porec_23013_06_28" xfId="1327" xr:uid="{00000000-0005-0000-0000-000024060000}"/>
    <cellStyle name="Obično 15 2" xfId="1328" xr:uid="{00000000-0005-0000-0000-000025060000}"/>
    <cellStyle name="Obično 16 2" xfId="1329" xr:uid="{00000000-0005-0000-0000-000026060000}"/>
    <cellStyle name="Obično 17 2" xfId="1330" xr:uid="{00000000-0005-0000-0000-000027060000}"/>
    <cellStyle name="Obično 17 3" xfId="1609" xr:uid="{00000000-0005-0000-0000-000028060000}"/>
    <cellStyle name="Obično 18 2" xfId="1331" xr:uid="{00000000-0005-0000-0000-000029060000}"/>
    <cellStyle name="Obično 19" xfId="1610" xr:uid="{00000000-0005-0000-0000-00002A060000}"/>
    <cellStyle name="Obično 19 2" xfId="1332" xr:uid="{00000000-0005-0000-0000-00002B060000}"/>
    <cellStyle name="Obično 2" xfId="1333" xr:uid="{00000000-0005-0000-0000-00002C060000}"/>
    <cellStyle name="Obično 2 10" xfId="1334" xr:uid="{00000000-0005-0000-0000-00002D060000}"/>
    <cellStyle name="Obično 2 11" xfId="1335" xr:uid="{00000000-0005-0000-0000-00002E060000}"/>
    <cellStyle name="Obično 2 2" xfId="1336" xr:uid="{00000000-0005-0000-0000-00002F060000}"/>
    <cellStyle name="Obično 2 2 2" xfId="1337" xr:uid="{00000000-0005-0000-0000-000030060000}"/>
    <cellStyle name="Obično 2 2 2 2" xfId="1338" xr:uid="{00000000-0005-0000-0000-000031060000}"/>
    <cellStyle name="Obično 2 2 2 2 2" xfId="1339" xr:uid="{00000000-0005-0000-0000-000032060000}"/>
    <cellStyle name="Obično 2 2 3" xfId="1340" xr:uid="{00000000-0005-0000-0000-000033060000}"/>
    <cellStyle name="Obično 2 2 4" xfId="1341" xr:uid="{00000000-0005-0000-0000-000034060000}"/>
    <cellStyle name="Obično 2 2 5" xfId="1342" xr:uid="{00000000-0005-0000-0000-000035060000}"/>
    <cellStyle name="Obično 2 2 6" xfId="1343" xr:uid="{00000000-0005-0000-0000-000036060000}"/>
    <cellStyle name="Obično 2 3" xfId="1344" xr:uid="{00000000-0005-0000-0000-000037060000}"/>
    <cellStyle name="Obično 2 3 2" xfId="1345" xr:uid="{00000000-0005-0000-0000-000038060000}"/>
    <cellStyle name="Obično 2 3 2 2" xfId="1346" xr:uid="{00000000-0005-0000-0000-000039060000}"/>
    <cellStyle name="Obično 2 4" xfId="1347" xr:uid="{00000000-0005-0000-0000-00003A060000}"/>
    <cellStyle name="Obično 2 5" xfId="1348" xr:uid="{00000000-0005-0000-0000-00003B060000}"/>
    <cellStyle name="Obično 2 6" xfId="1349" xr:uid="{00000000-0005-0000-0000-00003C060000}"/>
    <cellStyle name="Obično 2_LOKAL G7 Vukovar-Robna kuća" xfId="1350" xr:uid="{00000000-0005-0000-0000-00003D060000}"/>
    <cellStyle name="Obično 20" xfId="1611" xr:uid="{00000000-0005-0000-0000-00003E060000}"/>
    <cellStyle name="Obično 20 2" xfId="1351" xr:uid="{00000000-0005-0000-0000-00003F060000}"/>
    <cellStyle name="Obično 24 2" xfId="1352" xr:uid="{00000000-0005-0000-0000-000040060000}"/>
    <cellStyle name="Obično 25 2" xfId="1353" xr:uid="{00000000-0005-0000-0000-000041060000}"/>
    <cellStyle name="Obično 26 2" xfId="1354" xr:uid="{00000000-0005-0000-0000-000042060000}"/>
    <cellStyle name="Obično 27 2" xfId="1355" xr:uid="{00000000-0005-0000-0000-000043060000}"/>
    <cellStyle name="Obično 28 2" xfId="1356" xr:uid="{00000000-0005-0000-0000-000044060000}"/>
    <cellStyle name="Obično 29" xfId="1612" xr:uid="{00000000-0005-0000-0000-000045060000}"/>
    <cellStyle name="Obično 3" xfId="1357" xr:uid="{00000000-0005-0000-0000-000046060000}"/>
    <cellStyle name="Obično 3 2" xfId="2386" xr:uid="{13837EA1-AA72-4126-9371-FDC1D34330DA}"/>
    <cellStyle name="Obično 30" xfId="1613" xr:uid="{00000000-0005-0000-0000-000047060000}"/>
    <cellStyle name="Obično 31 2" xfId="1358" xr:uid="{00000000-0005-0000-0000-000048060000}"/>
    <cellStyle name="Obično 32 2" xfId="1359" xr:uid="{00000000-0005-0000-0000-000049060000}"/>
    <cellStyle name="Obično 35 2" xfId="1360" xr:uid="{00000000-0005-0000-0000-00004A060000}"/>
    <cellStyle name="Obično 37 2" xfId="1361" xr:uid="{00000000-0005-0000-0000-00004B060000}"/>
    <cellStyle name="Obično 38" xfId="1362" xr:uid="{00000000-0005-0000-0000-00004C060000}"/>
    <cellStyle name="Obično 39" xfId="1363" xr:uid="{00000000-0005-0000-0000-00004D060000}"/>
    <cellStyle name="Obično 4" xfId="1364" xr:uid="{00000000-0005-0000-0000-00004E060000}"/>
    <cellStyle name="Obično 4 2" xfId="1365" xr:uid="{00000000-0005-0000-0000-00004F060000}"/>
    <cellStyle name="Obično 4 3" xfId="1366" xr:uid="{00000000-0005-0000-0000-000050060000}"/>
    <cellStyle name="Obično 4 4" xfId="1367" xr:uid="{00000000-0005-0000-0000-000051060000}"/>
    <cellStyle name="Obično 4 5" xfId="1368" xr:uid="{00000000-0005-0000-0000-000052060000}"/>
    <cellStyle name="Obično 4 6" xfId="1369" xr:uid="{00000000-0005-0000-0000-000053060000}"/>
    <cellStyle name="Obično 4_1 OKOLIS hotel Zagreb Porec_23013_06_28" xfId="1370" xr:uid="{00000000-0005-0000-0000-000054060000}"/>
    <cellStyle name="Obično 5" xfId="1371" xr:uid="{00000000-0005-0000-0000-000055060000}"/>
    <cellStyle name="Obično 5 2" xfId="1372" xr:uid="{00000000-0005-0000-0000-000056060000}"/>
    <cellStyle name="Obično 5 3" xfId="1373" xr:uid="{00000000-0005-0000-0000-000057060000}"/>
    <cellStyle name="Obično 5 4" xfId="1374" xr:uid="{00000000-0005-0000-0000-000058060000}"/>
    <cellStyle name="Obično 5 5" xfId="1375" xr:uid="{00000000-0005-0000-0000-000059060000}"/>
    <cellStyle name="Obično 5 6" xfId="1376" xr:uid="{00000000-0005-0000-0000-00005A060000}"/>
    <cellStyle name="Obično 5_1 OKOLIS hotel Zagreb Porec_23013_06_28" xfId="1377" xr:uid="{00000000-0005-0000-0000-00005B060000}"/>
    <cellStyle name="Obično 6" xfId="1378" xr:uid="{00000000-0005-0000-0000-00005C060000}"/>
    <cellStyle name="Obično 6 2" xfId="1379" xr:uid="{00000000-0005-0000-0000-00005D060000}"/>
    <cellStyle name="Obično 6 3" xfId="1380" xr:uid="{00000000-0005-0000-0000-00005E060000}"/>
    <cellStyle name="Obično 6 4" xfId="1381" xr:uid="{00000000-0005-0000-0000-00005F060000}"/>
    <cellStyle name="Obično 6 5" xfId="1382" xr:uid="{00000000-0005-0000-0000-000060060000}"/>
    <cellStyle name="Obično 6 6" xfId="1383" xr:uid="{00000000-0005-0000-0000-000061060000}"/>
    <cellStyle name="Obično 6_1 OKOLIS hotel Zagreb Porec_23013_06_28" xfId="1384" xr:uid="{00000000-0005-0000-0000-000062060000}"/>
    <cellStyle name="Obično 7 2" xfId="1385" xr:uid="{00000000-0005-0000-0000-000063060000}"/>
    <cellStyle name="Obično 7 3" xfId="1386" xr:uid="{00000000-0005-0000-0000-000064060000}"/>
    <cellStyle name="Obično 8 2" xfId="1387" xr:uid="{00000000-0005-0000-0000-000065060000}"/>
    <cellStyle name="Obično 9 2" xfId="1388" xr:uid="{00000000-0005-0000-0000-000066060000}"/>
    <cellStyle name="Obično_2. NOVIGRAD_TROSK_TRETM" xfId="1389" xr:uid="{00000000-0005-0000-0000-000067060000}"/>
    <cellStyle name="Obracun" xfId="1390" xr:uid="{00000000-0005-0000-0000-000068060000}"/>
    <cellStyle name="Opis NASLOV" xfId="1391" xr:uid="{00000000-0005-0000-0000-000069060000}"/>
    <cellStyle name="Opis stavke" xfId="1392" xr:uid="{00000000-0005-0000-0000-00006A060000}"/>
    <cellStyle name="Opis stavke ENG" xfId="1393" xr:uid="{00000000-0005-0000-0000-00006B060000}"/>
    <cellStyle name="Output 2" xfId="1394" xr:uid="{00000000-0005-0000-0000-00006C060000}"/>
    <cellStyle name="Output 2 2" xfId="1395" xr:uid="{00000000-0005-0000-0000-00006D060000}"/>
    <cellStyle name="Output 2 3" xfId="1396" xr:uid="{00000000-0005-0000-0000-00006E060000}"/>
    <cellStyle name="Output 2 4" xfId="1397" xr:uid="{00000000-0005-0000-0000-00006F060000}"/>
    <cellStyle name="Output 2 5" xfId="2387" xr:uid="{A580434A-BC92-453E-B5C9-2A6950332161}"/>
    <cellStyle name="Output 3" xfId="1398" xr:uid="{00000000-0005-0000-0000-000070060000}"/>
    <cellStyle name="Output 3 2" xfId="1399" xr:uid="{00000000-0005-0000-0000-000071060000}"/>
    <cellStyle name="Output 4" xfId="1400" xr:uid="{00000000-0005-0000-0000-000072060000}"/>
    <cellStyle name="Output 5" xfId="1401" xr:uid="{00000000-0005-0000-0000-000073060000}"/>
    <cellStyle name="Output 6" xfId="1402" xr:uid="{00000000-0005-0000-0000-000074060000}"/>
    <cellStyle name="Percent [0]" xfId="1403" xr:uid="{00000000-0005-0000-0000-000075060000}"/>
    <cellStyle name="Percent [00]" xfId="1404" xr:uid="{00000000-0005-0000-0000-000076060000}"/>
    <cellStyle name="Percent [2]" xfId="1405" xr:uid="{00000000-0005-0000-0000-000077060000}"/>
    <cellStyle name="Percent [2] 2" xfId="1406" xr:uid="{00000000-0005-0000-0000-000078060000}"/>
    <cellStyle name="Percent 10" xfId="1407" xr:uid="{00000000-0005-0000-0000-000079060000}"/>
    <cellStyle name="Percent 10 2" xfId="1408" xr:uid="{00000000-0005-0000-0000-00007A060000}"/>
    <cellStyle name="Percent 11" xfId="1409" xr:uid="{00000000-0005-0000-0000-00007B060000}"/>
    <cellStyle name="Percent 11 2" xfId="1410" xr:uid="{00000000-0005-0000-0000-00007C060000}"/>
    <cellStyle name="Percent 12" xfId="1411" xr:uid="{00000000-0005-0000-0000-00007D060000}"/>
    <cellStyle name="Percent 12 2" xfId="1412" xr:uid="{00000000-0005-0000-0000-00007E060000}"/>
    <cellStyle name="Percent 13" xfId="1413" xr:uid="{00000000-0005-0000-0000-00007F060000}"/>
    <cellStyle name="Percent 13 2" xfId="1414" xr:uid="{00000000-0005-0000-0000-000080060000}"/>
    <cellStyle name="Percent 14" xfId="1415" xr:uid="{00000000-0005-0000-0000-000081060000}"/>
    <cellStyle name="Percent 14 2" xfId="1416" xr:uid="{00000000-0005-0000-0000-000082060000}"/>
    <cellStyle name="Percent 15" xfId="1417" xr:uid="{00000000-0005-0000-0000-000083060000}"/>
    <cellStyle name="Percent 15 2" xfId="1418" xr:uid="{00000000-0005-0000-0000-000084060000}"/>
    <cellStyle name="Percent 15 3" xfId="1846" xr:uid="{00000000-0005-0000-0000-000085060000}"/>
    <cellStyle name="Percent 16" xfId="1419" xr:uid="{00000000-0005-0000-0000-000086060000}"/>
    <cellStyle name="Percent 16 2" xfId="1420" xr:uid="{00000000-0005-0000-0000-000087060000}"/>
    <cellStyle name="Percent 17" xfId="1421" xr:uid="{00000000-0005-0000-0000-000088060000}"/>
    <cellStyle name="Percent 17 2" xfId="1422" xr:uid="{00000000-0005-0000-0000-000089060000}"/>
    <cellStyle name="Percent 18" xfId="1423" xr:uid="{00000000-0005-0000-0000-00008A060000}"/>
    <cellStyle name="Percent 18 2" xfId="1424" xr:uid="{00000000-0005-0000-0000-00008B060000}"/>
    <cellStyle name="Percent 19" xfId="1425" xr:uid="{00000000-0005-0000-0000-00008C060000}"/>
    <cellStyle name="Percent 19 2" xfId="1426" xr:uid="{00000000-0005-0000-0000-00008D060000}"/>
    <cellStyle name="Percent 2" xfId="1427" xr:uid="{00000000-0005-0000-0000-00008E060000}"/>
    <cellStyle name="Percent 2 2" xfId="1428" xr:uid="{00000000-0005-0000-0000-00008F060000}"/>
    <cellStyle name="Percent 20" xfId="1429" xr:uid="{00000000-0005-0000-0000-000090060000}"/>
    <cellStyle name="Percent 20 2" xfId="1430" xr:uid="{00000000-0005-0000-0000-000091060000}"/>
    <cellStyle name="Percent 21" xfId="1431" xr:uid="{00000000-0005-0000-0000-000092060000}"/>
    <cellStyle name="Percent 21 2" xfId="1432" xr:uid="{00000000-0005-0000-0000-000093060000}"/>
    <cellStyle name="Percent 22" xfId="1433" xr:uid="{00000000-0005-0000-0000-000094060000}"/>
    <cellStyle name="Percent 22 2" xfId="1434" xr:uid="{00000000-0005-0000-0000-000095060000}"/>
    <cellStyle name="Percent 23" xfId="1435" xr:uid="{00000000-0005-0000-0000-000096060000}"/>
    <cellStyle name="Percent 23 2" xfId="1436" xr:uid="{00000000-0005-0000-0000-000097060000}"/>
    <cellStyle name="Percent 24" xfId="1437" xr:uid="{00000000-0005-0000-0000-000098060000}"/>
    <cellStyle name="Percent 24 2" xfId="1438" xr:uid="{00000000-0005-0000-0000-000099060000}"/>
    <cellStyle name="Percent 25" xfId="1439" xr:uid="{00000000-0005-0000-0000-00009A060000}"/>
    <cellStyle name="Percent 25 2" xfId="1440" xr:uid="{00000000-0005-0000-0000-00009B060000}"/>
    <cellStyle name="Percent 26" xfId="1441" xr:uid="{00000000-0005-0000-0000-00009C060000}"/>
    <cellStyle name="Percent 26 2" xfId="1442" xr:uid="{00000000-0005-0000-0000-00009D060000}"/>
    <cellStyle name="Percent 27" xfId="1443" xr:uid="{00000000-0005-0000-0000-00009E060000}"/>
    <cellStyle name="Percent 27 2" xfId="1444" xr:uid="{00000000-0005-0000-0000-00009F060000}"/>
    <cellStyle name="Percent 28" xfId="1445" xr:uid="{00000000-0005-0000-0000-0000A0060000}"/>
    <cellStyle name="Percent 28 2" xfId="1446" xr:uid="{00000000-0005-0000-0000-0000A1060000}"/>
    <cellStyle name="Percent 29" xfId="1447" xr:uid="{00000000-0005-0000-0000-0000A2060000}"/>
    <cellStyle name="Percent 29 2" xfId="1448" xr:uid="{00000000-0005-0000-0000-0000A3060000}"/>
    <cellStyle name="Percent 3" xfId="1449" xr:uid="{00000000-0005-0000-0000-0000A4060000}"/>
    <cellStyle name="Percent 3 2" xfId="1450" xr:uid="{00000000-0005-0000-0000-0000A5060000}"/>
    <cellStyle name="Percent 3 3" xfId="1451" xr:uid="{00000000-0005-0000-0000-0000A6060000}"/>
    <cellStyle name="Percent 3 4" xfId="1452" xr:uid="{00000000-0005-0000-0000-0000A7060000}"/>
    <cellStyle name="Percent 30" xfId="1453" xr:uid="{00000000-0005-0000-0000-0000A8060000}"/>
    <cellStyle name="Percent 30 2" xfId="1454" xr:uid="{00000000-0005-0000-0000-0000A9060000}"/>
    <cellStyle name="Percent 31" xfId="1455" xr:uid="{00000000-0005-0000-0000-0000AA060000}"/>
    <cellStyle name="Percent 31 2" xfId="1456" xr:uid="{00000000-0005-0000-0000-0000AB060000}"/>
    <cellStyle name="Percent 32" xfId="1457" xr:uid="{00000000-0005-0000-0000-0000AC060000}"/>
    <cellStyle name="Percent 32 2" xfId="1458" xr:uid="{00000000-0005-0000-0000-0000AD060000}"/>
    <cellStyle name="Percent 33" xfId="1459" xr:uid="{00000000-0005-0000-0000-0000AE060000}"/>
    <cellStyle name="Percent 34" xfId="1460" xr:uid="{00000000-0005-0000-0000-0000AF060000}"/>
    <cellStyle name="Percent 4" xfId="1461" xr:uid="{00000000-0005-0000-0000-0000B0060000}"/>
    <cellStyle name="Percent 4 2" xfId="1462" xr:uid="{00000000-0005-0000-0000-0000B1060000}"/>
    <cellStyle name="Percent 5" xfId="1463" xr:uid="{00000000-0005-0000-0000-0000B2060000}"/>
    <cellStyle name="Percent 5 2" xfId="1464" xr:uid="{00000000-0005-0000-0000-0000B3060000}"/>
    <cellStyle name="Percent 6" xfId="1465" xr:uid="{00000000-0005-0000-0000-0000B4060000}"/>
    <cellStyle name="Percent 6 2" xfId="1466" xr:uid="{00000000-0005-0000-0000-0000B5060000}"/>
    <cellStyle name="Percent 7" xfId="1467" xr:uid="{00000000-0005-0000-0000-0000B6060000}"/>
    <cellStyle name="Percent 7 2" xfId="1468" xr:uid="{00000000-0005-0000-0000-0000B7060000}"/>
    <cellStyle name="Percent 8" xfId="1469" xr:uid="{00000000-0005-0000-0000-0000B8060000}"/>
    <cellStyle name="Percent 8 2" xfId="1470" xr:uid="{00000000-0005-0000-0000-0000B9060000}"/>
    <cellStyle name="Percent 9" xfId="1471" xr:uid="{00000000-0005-0000-0000-0000BA060000}"/>
    <cellStyle name="Percent 9 2" xfId="1472" xr:uid="{00000000-0005-0000-0000-0000BB060000}"/>
    <cellStyle name="Postotak 2" xfId="1473" xr:uid="{00000000-0005-0000-0000-0000BC060000}"/>
    <cellStyle name="Postotak 3" xfId="1474" xr:uid="{00000000-0005-0000-0000-0000BD060000}"/>
    <cellStyle name="Povezana ćelija 2" xfId="1475" xr:uid="{00000000-0005-0000-0000-0000BE060000}"/>
    <cellStyle name="Povezana ćelija 2 2" xfId="1476" xr:uid="{00000000-0005-0000-0000-0000BF060000}"/>
    <cellStyle name="PrePop Currency (0)" xfId="1477" xr:uid="{00000000-0005-0000-0000-0000C0060000}"/>
    <cellStyle name="PrePop Currency (2)" xfId="1478" xr:uid="{00000000-0005-0000-0000-0000C1060000}"/>
    <cellStyle name="PrePop Units (0)" xfId="1479" xr:uid="{00000000-0005-0000-0000-0000C2060000}"/>
    <cellStyle name="PrePop Units (1)" xfId="1480" xr:uid="{00000000-0005-0000-0000-0000C3060000}"/>
    <cellStyle name="PrePop Units (2)" xfId="1481" xr:uid="{00000000-0005-0000-0000-0000C4060000}"/>
    <cellStyle name="Provjera ćelije 2" xfId="1482" xr:uid="{00000000-0005-0000-0000-0000C5060000}"/>
    <cellStyle name="Provjera ćelije 2 2" xfId="1483" xr:uid="{00000000-0005-0000-0000-0000C6060000}"/>
    <cellStyle name="redni brojevi" xfId="1484" xr:uid="{00000000-0005-0000-0000-0000C7060000}"/>
    <cellStyle name="RO" xfId="2388" xr:uid="{76B91F91-3581-4161-B947-AAB1B7CB882F}"/>
    <cellStyle name="Schlecht" xfId="1485" xr:uid="{00000000-0005-0000-0000-0000C8060000}"/>
    <cellStyle name="Sheet Title" xfId="1486" xr:uid="{00000000-0005-0000-0000-0000C9060000}"/>
    <cellStyle name="Sheet Title 2" xfId="1487" xr:uid="{00000000-0005-0000-0000-0000CA060000}"/>
    <cellStyle name="Standard" xfId="1488" xr:uid="{00000000-0005-0000-0000-0000CB060000}"/>
    <cellStyle name="Standard 2" xfId="1489" xr:uid="{00000000-0005-0000-0000-0000CC060000}"/>
    <cellStyle name="Standard 2 2" xfId="1490" xr:uid="{00000000-0005-0000-0000-0000CD060000}"/>
    <cellStyle name="Standard 2_MatrixLuftWasserWP" xfId="1491" xr:uid="{00000000-0005-0000-0000-0000CE060000}"/>
    <cellStyle name="Standard 3" xfId="1492" xr:uid="{00000000-0005-0000-0000-0000CF060000}"/>
    <cellStyle name="Standard 4" xfId="1493" xr:uid="{00000000-0005-0000-0000-0000D0060000}"/>
    <cellStyle name="Standard 5" xfId="1494" xr:uid="{00000000-0005-0000-0000-0000D1060000}"/>
    <cellStyle name="Standard 5 2" xfId="1495" xr:uid="{00000000-0005-0000-0000-0000D2060000}"/>
    <cellStyle name="Standard 5 3" xfId="1496" xr:uid="{00000000-0005-0000-0000-0000D3060000}"/>
    <cellStyle name="Standard 6" xfId="1497" xr:uid="{00000000-0005-0000-0000-0000D4060000}"/>
    <cellStyle name="Standard_F-CHART" xfId="1498" xr:uid="{00000000-0005-0000-0000-0000D5060000}"/>
    <cellStyle name="Stavka kolicina" xfId="1499" xr:uid="{00000000-0005-0000-0000-0000D6060000}"/>
    <cellStyle name="Stavka OPIS" xfId="1500" xr:uid="{00000000-0005-0000-0000-0000D7060000}"/>
    <cellStyle name="Stil 1" xfId="1501" xr:uid="{00000000-0005-0000-0000-0000D8060000}"/>
    <cellStyle name="Stil 1 2" xfId="1502" xr:uid="{00000000-0005-0000-0000-0000D9060000}"/>
    <cellStyle name="Style 1" xfId="1503" xr:uid="{00000000-0005-0000-0000-0000DA060000}"/>
    <cellStyle name="Style 1 2" xfId="1504" xr:uid="{00000000-0005-0000-0000-0000DB060000}"/>
    <cellStyle name="Style 1 2 2" xfId="2389" xr:uid="{F46ACB14-35AD-4CAA-BB5D-9B28A7A85A2C}"/>
    <cellStyle name="Style 1 3" xfId="1505" xr:uid="{00000000-0005-0000-0000-0000DC060000}"/>
    <cellStyle name="suma" xfId="1506" xr:uid="{00000000-0005-0000-0000-0000DD060000}"/>
    <cellStyle name="TEHNICKI OPIS" xfId="1507" xr:uid="{00000000-0005-0000-0000-0000DE060000}"/>
    <cellStyle name="Tekst objašnjenja 2" xfId="1508" xr:uid="{00000000-0005-0000-0000-0000DF060000}"/>
    <cellStyle name="Tekst objašnjenja 2 2" xfId="1509" xr:uid="{00000000-0005-0000-0000-0000E0060000}"/>
    <cellStyle name="Tekst upozorenja" xfId="6" builtinId="11" customBuiltin="1"/>
    <cellStyle name="Tekst upozorenja 2" xfId="1510" xr:uid="{00000000-0005-0000-0000-0000E1060000}"/>
    <cellStyle name="Tekst upozorenja 2 2" xfId="1511" xr:uid="{00000000-0005-0000-0000-0000E2060000}"/>
    <cellStyle name="Text Indent A" xfId="1512" xr:uid="{00000000-0005-0000-0000-0000E3060000}"/>
    <cellStyle name="Text Indent B" xfId="1513" xr:uid="{00000000-0005-0000-0000-0000E4060000}"/>
    <cellStyle name="Text Indent C" xfId="1514" xr:uid="{00000000-0005-0000-0000-0000E5060000}"/>
    <cellStyle name="Title 2" xfId="1515" xr:uid="{00000000-0005-0000-0000-0000E6060000}"/>
    <cellStyle name="Title 2 2" xfId="2390" xr:uid="{69E4A33D-9783-4BEF-A49F-8683604EDE1C}"/>
    <cellStyle name="Title 3" xfId="1516" xr:uid="{00000000-0005-0000-0000-0000E7060000}"/>
    <cellStyle name="Title 3 2" xfId="1517" xr:uid="{00000000-0005-0000-0000-0000E8060000}"/>
    <cellStyle name="Title 4" xfId="1518" xr:uid="{00000000-0005-0000-0000-0000E9060000}"/>
    <cellStyle name="Title 5" xfId="1519" xr:uid="{00000000-0005-0000-0000-0000EA060000}"/>
    <cellStyle name="Title 6" xfId="1520" xr:uid="{00000000-0005-0000-0000-0000EB060000}"/>
    <cellStyle name="Total" xfId="1620" xr:uid="{00000000-0005-0000-0000-0000EC060000}"/>
    <cellStyle name="Total 2" xfId="1521" xr:uid="{00000000-0005-0000-0000-0000ED060000}"/>
    <cellStyle name="Total 2 2" xfId="1522" xr:uid="{00000000-0005-0000-0000-0000EE060000}"/>
    <cellStyle name="Total 2 3" xfId="1523" xr:uid="{00000000-0005-0000-0000-0000EF060000}"/>
    <cellStyle name="Total 2 4" xfId="2391" xr:uid="{6202654E-DD93-4253-AA20-CBBE3682D0B5}"/>
    <cellStyle name="Total 3" xfId="1524" xr:uid="{00000000-0005-0000-0000-0000F0060000}"/>
    <cellStyle name="Total 3 2" xfId="1525" xr:uid="{00000000-0005-0000-0000-0000F1060000}"/>
    <cellStyle name="Total 3 3" xfId="1526" xr:uid="{00000000-0005-0000-0000-0000F2060000}"/>
    <cellStyle name="Total 3 4" xfId="2392" xr:uid="{33DF1866-4078-4ADC-97AC-EE04CDC6A24B}"/>
    <cellStyle name="Total 4" xfId="1527" xr:uid="{00000000-0005-0000-0000-0000F3060000}"/>
    <cellStyle name="Total 5" xfId="1528" xr:uid="{00000000-0005-0000-0000-0000F4060000}"/>
    <cellStyle name="Total 6" xfId="1529" xr:uid="{00000000-0005-0000-0000-0000F5060000}"/>
    <cellStyle name="Total 7" xfId="1835" xr:uid="{00000000-0005-0000-0000-0000F6060000}"/>
    <cellStyle name="TRO©KOVNIK" xfId="1530" xr:uid="{00000000-0005-0000-0000-0000F7060000}"/>
    <cellStyle name="Überschrift" xfId="1531" xr:uid="{00000000-0005-0000-0000-0000F8060000}"/>
    <cellStyle name="Überschrift 1" xfId="1532" xr:uid="{00000000-0005-0000-0000-0000F9060000}"/>
    <cellStyle name="Überschrift 2" xfId="1533" xr:uid="{00000000-0005-0000-0000-0000FA060000}"/>
    <cellStyle name="Überschrift 3" xfId="1534" xr:uid="{00000000-0005-0000-0000-0000FB060000}"/>
    <cellStyle name="Überschrift 4" xfId="1535" xr:uid="{00000000-0005-0000-0000-0000FC060000}"/>
    <cellStyle name="Ukupni zbroj 2" xfId="1536" xr:uid="{00000000-0005-0000-0000-0000FD060000}"/>
    <cellStyle name="Ukupni zbroj 2 2" xfId="1537" xr:uid="{00000000-0005-0000-0000-0000FE060000}"/>
    <cellStyle name="Ukupni zbroj 3" xfId="1538" xr:uid="{00000000-0005-0000-0000-0000FF060000}"/>
    <cellStyle name="Ukupno" xfId="1539" xr:uid="{00000000-0005-0000-0000-000000070000}"/>
    <cellStyle name="UKUPNO 2" xfId="1540" xr:uid="{00000000-0005-0000-0000-000001070000}"/>
    <cellStyle name="Unos 2" xfId="1541" xr:uid="{00000000-0005-0000-0000-000002070000}"/>
    <cellStyle name="Unos 2 2" xfId="1542" xr:uid="{00000000-0005-0000-0000-000003070000}"/>
    <cellStyle name="Valuta 2" xfId="1543" xr:uid="{00000000-0005-0000-0000-000004070000}"/>
    <cellStyle name="Valuta 2 10" xfId="1544" xr:uid="{00000000-0005-0000-0000-000005070000}"/>
    <cellStyle name="Valuta 2 10 2" xfId="1837" xr:uid="{00000000-0005-0000-0000-000006070000}"/>
    <cellStyle name="Valuta 2 10 2 2" xfId="2274" xr:uid="{99DA334C-A4E2-4DA1-BF17-59508BAFF401}"/>
    <cellStyle name="Valuta 2 10 2 2 2" xfId="3253" xr:uid="{980E57F7-D99D-4F89-AA7D-DE19F947AF04}"/>
    <cellStyle name="Valuta 2 10 2 3" xfId="2819" xr:uid="{AAE0DCA1-480E-4C40-B87C-98CA6D2016B8}"/>
    <cellStyle name="Valuta 2 10 3" xfId="2057" xr:uid="{D616667A-62C4-4861-8ED5-7F8A858E1705}"/>
    <cellStyle name="Valuta 2 10 3 2" xfId="3036" xr:uid="{4E8E5C43-1A67-466E-8825-D32266810A0C}"/>
    <cellStyle name="Valuta 2 10 4" xfId="2603" xr:uid="{A2FB6C37-A012-4373-8710-BD4B6A02DCE1}"/>
    <cellStyle name="Valuta 2 2" xfId="1545" xr:uid="{00000000-0005-0000-0000-000007070000}"/>
    <cellStyle name="Valuta 2 3" xfId="1836" xr:uid="{00000000-0005-0000-0000-000008070000}"/>
    <cellStyle name="Valuta 2 3 2" xfId="2273" xr:uid="{D30E2278-71E6-47DA-8A99-E5D7E5B2D54A}"/>
    <cellStyle name="Valuta 2 3 2 2" xfId="3252" xr:uid="{766BFB54-D696-4A10-A894-6468F42595F8}"/>
    <cellStyle name="Valuta 2 3 3" xfId="2818" xr:uid="{6B50F67E-094E-453F-B091-E9CAD1DFAE27}"/>
    <cellStyle name="Valuta 2 4" xfId="2056" xr:uid="{AEF88285-25DD-4D42-9736-BDF362EE74E6}"/>
    <cellStyle name="Valuta 2 4 2" xfId="3035" xr:uid="{DC0DE47A-16E1-4C7A-9348-B3C3996EC521}"/>
    <cellStyle name="Valuta 2 5" xfId="2393" xr:uid="{B446524F-D76A-45E6-93D0-B398FB6CFCAF}"/>
    <cellStyle name="Valuta 2 5 2" xfId="3270" xr:uid="{0D756454-6058-4D1E-8BD1-D668D31B72EE}"/>
    <cellStyle name="Valuta 2 6" xfId="2602" xr:uid="{36C01726-0312-4071-90AC-E75E1E631CC2}"/>
    <cellStyle name="Valuta 3" xfId="1546" xr:uid="{00000000-0005-0000-0000-000009070000}"/>
    <cellStyle name="Valuta 4" xfId="1547" xr:uid="{00000000-0005-0000-0000-00000A070000}"/>
    <cellStyle name="Valuta 4 2" xfId="1548" xr:uid="{00000000-0005-0000-0000-00000B070000}"/>
    <cellStyle name="Valuta 4 2 2" xfId="1839" xr:uid="{00000000-0005-0000-0000-00000C070000}"/>
    <cellStyle name="Valuta 4 2 2 2" xfId="2276" xr:uid="{5AD3D0A7-02E1-42E8-BEC7-5F7483403B3A}"/>
    <cellStyle name="Valuta 4 2 2 2 2" xfId="3255" xr:uid="{A477A946-0677-49D8-8987-C9B67D84F55E}"/>
    <cellStyle name="Valuta 4 2 2 3" xfId="2821" xr:uid="{BA77F62D-39B0-4FF6-834E-B7EABEAC823E}"/>
    <cellStyle name="Valuta 4 2 3" xfId="2059" xr:uid="{0C88A499-6AE4-489B-A477-D0427F0F0374}"/>
    <cellStyle name="Valuta 4 2 3 2" xfId="3038" xr:uid="{01CC0D4F-C7EE-440C-86CD-EB9A098F3029}"/>
    <cellStyle name="Valuta 4 2 4" xfId="2605" xr:uid="{17A8E814-5B1C-44D2-9F12-85E6506F7258}"/>
    <cellStyle name="Valuta 4 3" xfId="1838" xr:uid="{00000000-0005-0000-0000-00000D070000}"/>
    <cellStyle name="Valuta 4 3 2" xfId="2275" xr:uid="{D8C5B6EA-CCD9-4C57-8DEA-EBF467B51E67}"/>
    <cellStyle name="Valuta 4 3 2 2" xfId="3254" xr:uid="{48142F4D-BDB8-486B-A911-F37B8BB306B4}"/>
    <cellStyle name="Valuta 4 3 3" xfId="2820" xr:uid="{C3856440-5895-4D20-A023-A6CD341628BA}"/>
    <cellStyle name="Valuta 4 4" xfId="2058" xr:uid="{7383F339-6E47-445A-BCE4-4D78F5073F78}"/>
    <cellStyle name="Valuta 4 4 2" xfId="3037" xr:uid="{CB667A0D-61FD-44D4-A8C4-E12F99656380}"/>
    <cellStyle name="Valuta 4 5" xfId="2604" xr:uid="{D76F2FA0-6551-4770-83C2-A86ECE844EC7}"/>
    <cellStyle name="Valuta 5" xfId="1549" xr:uid="{00000000-0005-0000-0000-00000E070000}"/>
    <cellStyle name="Valuta 5 2" xfId="1550" xr:uid="{00000000-0005-0000-0000-00000F070000}"/>
    <cellStyle name="Valuta 5 2 2" xfId="1841" xr:uid="{00000000-0005-0000-0000-000010070000}"/>
    <cellStyle name="Valuta 5 2 2 2" xfId="2278" xr:uid="{A3580C05-3345-4855-A39C-4A6F76419D32}"/>
    <cellStyle name="Valuta 5 2 2 2 2" xfId="3257" xr:uid="{8A220623-96EE-452D-96D4-7BB34807D00F}"/>
    <cellStyle name="Valuta 5 2 2 3" xfId="2823" xr:uid="{6115A9AE-E4B3-4997-A631-1D26CB65C9C9}"/>
    <cellStyle name="Valuta 5 2 3" xfId="2061" xr:uid="{86D18F69-CE82-4055-842F-85991EED0937}"/>
    <cellStyle name="Valuta 5 2 3 2" xfId="3040" xr:uid="{F642BB92-7CC6-4B53-823C-F0C2F63634B9}"/>
    <cellStyle name="Valuta 5 2 4" xfId="2607" xr:uid="{714A88CC-90EA-435C-8DAF-12CA1DD2FC91}"/>
    <cellStyle name="Valuta 5 3" xfId="1840" xr:uid="{00000000-0005-0000-0000-000011070000}"/>
    <cellStyle name="Valuta 5 3 2" xfId="2277" xr:uid="{C6D8D476-EFDB-4BF9-A590-B6DE3F7B6112}"/>
    <cellStyle name="Valuta 5 3 2 2" xfId="3256" xr:uid="{198C1D8A-9EB3-4A8C-B224-0DAC01E02090}"/>
    <cellStyle name="Valuta 5 3 3" xfId="2822" xr:uid="{620B47BB-A6E7-4616-85ED-03507FFE2360}"/>
    <cellStyle name="Valuta 5 4" xfId="2060" xr:uid="{2438510F-C3D0-48F5-AE3A-F4EB6ADD06B6}"/>
    <cellStyle name="Valuta 5 4 2" xfId="3039" xr:uid="{DB51662D-4CDB-49E5-A5BF-6B1769DC1C36}"/>
    <cellStyle name="Valuta 5 5" xfId="2606" xr:uid="{1B0392C2-33DC-41A3-984F-946DF5EBA18B}"/>
    <cellStyle name="Valuta 6" xfId="1551" xr:uid="{00000000-0005-0000-0000-000012070000}"/>
    <cellStyle name="Valuta 6 2" xfId="1842" xr:uid="{00000000-0005-0000-0000-000013070000}"/>
    <cellStyle name="Valuta 6 2 2" xfId="2279" xr:uid="{E10FEFD6-5D17-4D83-9C7E-0DDEB83B00CF}"/>
    <cellStyle name="Valuta 6 2 2 2" xfId="3258" xr:uid="{CD3DB964-8BA5-4E8D-9862-9C98AAE4010B}"/>
    <cellStyle name="Valuta 6 2 3" xfId="2824" xr:uid="{F54FF78B-FF7F-40A7-9A51-903EA76CC881}"/>
    <cellStyle name="Valuta 6 3" xfId="2062" xr:uid="{DD5A1E25-B9A1-4335-99BC-30CE9B8C4554}"/>
    <cellStyle name="Valuta 6 3 2" xfId="3041" xr:uid="{591C47C7-226C-4B93-A10A-6FB58A674AB1}"/>
    <cellStyle name="Valuta 6 4" xfId="2608" xr:uid="{04614EDE-D788-4103-9873-D5DD4612D718}"/>
    <cellStyle name="Verknüpfte Zelle" xfId="1552" xr:uid="{00000000-0005-0000-0000-000014070000}"/>
    <cellStyle name="Währung [0]_PLDT" xfId="1553" xr:uid="{00000000-0005-0000-0000-000015070000}"/>
    <cellStyle name="Währung 2" xfId="1554" xr:uid="{00000000-0005-0000-0000-000016070000}"/>
    <cellStyle name="Währung_ANBODECK" xfId="1555" xr:uid="{00000000-0005-0000-0000-000017070000}"/>
    <cellStyle name="Warnender Text" xfId="1556" xr:uid="{00000000-0005-0000-0000-000018070000}"/>
    <cellStyle name="Warning Text 2" xfId="1557" xr:uid="{00000000-0005-0000-0000-00001A070000}"/>
    <cellStyle name="Warning Text 2 2" xfId="1558" xr:uid="{00000000-0005-0000-0000-00001B070000}"/>
    <cellStyle name="Warning Text 2 3" xfId="1559" xr:uid="{00000000-0005-0000-0000-00001C070000}"/>
    <cellStyle name="Warning Text 3" xfId="1560" xr:uid="{00000000-0005-0000-0000-00001D070000}"/>
    <cellStyle name="Warning Text 3 2" xfId="1561" xr:uid="{00000000-0005-0000-0000-00001E070000}"/>
    <cellStyle name="Warning Text 4" xfId="1562" xr:uid="{00000000-0005-0000-0000-00001F070000}"/>
    <cellStyle name="Warning Text 5" xfId="1563" xr:uid="{00000000-0005-0000-0000-000020070000}"/>
    <cellStyle name="Warning Text 6" xfId="1564" xr:uid="{00000000-0005-0000-0000-000021070000}"/>
    <cellStyle name="zadnja" xfId="1565" xr:uid="{00000000-0005-0000-0000-000022070000}"/>
    <cellStyle name="Zarez" xfId="1614" builtinId="3"/>
    <cellStyle name="Zarez 10" xfId="1566" xr:uid="{00000000-0005-0000-0000-000023070000}"/>
    <cellStyle name="Zarez 10 2" xfId="1567" xr:uid="{00000000-0005-0000-0000-000024070000}"/>
    <cellStyle name="Zarez 11" xfId="1568" xr:uid="{00000000-0005-0000-0000-000025070000}"/>
    <cellStyle name="Zarez 11 2" xfId="1569" xr:uid="{00000000-0005-0000-0000-000026070000}"/>
    <cellStyle name="Zarez 12" xfId="1570" xr:uid="{00000000-0005-0000-0000-000027070000}"/>
    <cellStyle name="Zarez 12 2" xfId="1571" xr:uid="{00000000-0005-0000-0000-000028070000}"/>
    <cellStyle name="Zarez 13" xfId="1843" xr:uid="{00000000-0005-0000-0000-000029070000}"/>
    <cellStyle name="Zarez 13 2" xfId="2280" xr:uid="{084F3F40-EB83-408F-BD0B-CB79ED087E02}"/>
    <cellStyle name="Zarez 13 2 2" xfId="3259" xr:uid="{88F8F3D8-B3DA-4B4D-8FE8-48D151D56C6A}"/>
    <cellStyle name="Zarez 13 3" xfId="2825" xr:uid="{86EA083B-2745-4DE8-BA21-B6FE7268D67F}"/>
    <cellStyle name="Zarez 14" xfId="1848" xr:uid="{00000000-0005-0000-0000-00002A070000}"/>
    <cellStyle name="Zarez 14 2" xfId="2283" xr:uid="{28D854FE-7902-49C0-86E8-F69C0747BA72}"/>
    <cellStyle name="Zarez 14 2 2" xfId="3262" xr:uid="{442661D0-89EC-44C5-8904-4E1B56F0E90C}"/>
    <cellStyle name="Zarez 14 3" xfId="2828" xr:uid="{EBEC32B5-4CA3-4637-A0C9-1CD6A232454C}"/>
    <cellStyle name="Zarez 15" xfId="2066" xr:uid="{1D4E223F-4BE3-4BF3-9A5C-5EAA7261C85E}"/>
    <cellStyle name="Zarez 15 2" xfId="3045" xr:uid="{7B403A54-EBD8-4668-AED6-D45C80F5D2FC}"/>
    <cellStyle name="Zarez 2" xfId="7" xr:uid="{00000000-0005-0000-0000-00002B070000}"/>
    <cellStyle name="Zarez 2 2" xfId="1572" xr:uid="{00000000-0005-0000-0000-00002C070000}"/>
    <cellStyle name="Zarez 2 3" xfId="1573" xr:uid="{00000000-0005-0000-0000-00002D070000}"/>
    <cellStyle name="Zarez 2 4" xfId="1574" xr:uid="{00000000-0005-0000-0000-00002E070000}"/>
    <cellStyle name="Zarez 2 5" xfId="2394" xr:uid="{83A0CE60-AEB3-4684-87D0-8093F3A6D2AA}"/>
    <cellStyle name="Zarez 2 5 2" xfId="3271" xr:uid="{ADD9542E-4215-45D0-91EA-D37EE4A3729B}"/>
    <cellStyle name="Zarez 3" xfId="1575" xr:uid="{00000000-0005-0000-0000-00002F070000}"/>
    <cellStyle name="Zarez 3 2" xfId="1576" xr:uid="{00000000-0005-0000-0000-000030070000}"/>
    <cellStyle name="Zarez 3 3" xfId="1577" xr:uid="{00000000-0005-0000-0000-000031070000}"/>
    <cellStyle name="Zarez 3 4" xfId="2395" xr:uid="{DE83E5C2-290D-4D36-BDDB-A805F1F3D5CD}"/>
    <cellStyle name="Zarez 4" xfId="1578" xr:uid="{00000000-0005-0000-0000-000032070000}"/>
    <cellStyle name="Zarez 5" xfId="1579" xr:uid="{00000000-0005-0000-0000-000033070000}"/>
    <cellStyle name="Zarez 5 2" xfId="1844" xr:uid="{00000000-0005-0000-0000-000034070000}"/>
    <cellStyle name="Zarez 5 2 2" xfId="2281" xr:uid="{A08D1253-9EC2-489A-93B8-CB49AEEF14D3}"/>
    <cellStyle name="Zarez 5 2 2 2" xfId="3260" xr:uid="{7CE9C222-6F95-4BB6-9E95-BD38F4A7C19F}"/>
    <cellStyle name="Zarez 5 2 3" xfId="2826" xr:uid="{6DE2BEF6-61F7-4FAB-ACB6-75229BADA591}"/>
    <cellStyle name="Zarez 5 3" xfId="2063" xr:uid="{B2B582C5-D5BF-4CB4-BEC9-C764BEF3559B}"/>
    <cellStyle name="Zarez 5 3 2" xfId="3042" xr:uid="{75B36211-CBF7-4234-A0FD-6A13738D86D6}"/>
    <cellStyle name="Zarez 5 4" xfId="2609" xr:uid="{4862CC3B-4617-4E0C-9E45-94E5047EC034}"/>
    <cellStyle name="Zarez 6" xfId="1580" xr:uid="{00000000-0005-0000-0000-000035070000}"/>
    <cellStyle name="Zarez 7" xfId="1581" xr:uid="{00000000-0005-0000-0000-000036070000}"/>
    <cellStyle name="Zarez 7 2" xfId="1582" xr:uid="{00000000-0005-0000-0000-000037070000}"/>
    <cellStyle name="Zarez 7 3" xfId="1583" xr:uid="{00000000-0005-0000-0000-000038070000}"/>
    <cellStyle name="Zarez 7 4" xfId="1584" xr:uid="{00000000-0005-0000-0000-000039070000}"/>
    <cellStyle name="Zarez 7 5" xfId="1585" xr:uid="{00000000-0005-0000-0000-00003A070000}"/>
    <cellStyle name="Zarez 7 6" xfId="1586" xr:uid="{00000000-0005-0000-0000-00003B070000}"/>
    <cellStyle name="Zarez 8" xfId="1587" xr:uid="{00000000-0005-0000-0000-00003C070000}"/>
    <cellStyle name="Zarez 9" xfId="1588" xr:uid="{00000000-0005-0000-0000-00003D070000}"/>
    <cellStyle name="Zelle überprüfen" xfId="1589" xr:uid="{00000000-0005-0000-0000-00003E07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2703830</xdr:colOff>
      <xdr:row>529</xdr:row>
      <xdr:rowOff>0</xdr:rowOff>
    </xdr:from>
    <xdr:ext cx="28854" cy="132665"/>
    <xdr:sp macro="" textlink="">
      <xdr:nvSpPr>
        <xdr:cNvPr id="2" name="Rectangle 269">
          <a:extLst>
            <a:ext uri="{FF2B5EF4-FFF2-40B4-BE49-F238E27FC236}">
              <a16:creationId xmlns:a16="http://schemas.microsoft.com/office/drawing/2014/main" id="{00000000-0008-0000-0200-000002000000}"/>
            </a:ext>
          </a:extLst>
        </xdr:cNvPr>
        <xdr:cNvSpPr>
          <a:spLocks noChangeArrowheads="1"/>
        </xdr:cNvSpPr>
      </xdr:nvSpPr>
      <xdr:spPr bwMode="auto">
        <a:xfrm>
          <a:off x="3256280" y="28227549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 name="Rectangle 238">
          <a:extLst>
            <a:ext uri="{FF2B5EF4-FFF2-40B4-BE49-F238E27FC236}">
              <a16:creationId xmlns:a16="http://schemas.microsoft.com/office/drawing/2014/main" id="{00000000-0008-0000-0200-00000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 name="Rectangle 249">
          <a:extLst>
            <a:ext uri="{FF2B5EF4-FFF2-40B4-BE49-F238E27FC236}">
              <a16:creationId xmlns:a16="http://schemas.microsoft.com/office/drawing/2014/main" id="{00000000-0008-0000-0200-00000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 name="Rectangle 251">
          <a:extLst>
            <a:ext uri="{FF2B5EF4-FFF2-40B4-BE49-F238E27FC236}">
              <a16:creationId xmlns:a16="http://schemas.microsoft.com/office/drawing/2014/main" id="{00000000-0008-0000-0200-00000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 name="Rectangle 253">
          <a:extLst>
            <a:ext uri="{FF2B5EF4-FFF2-40B4-BE49-F238E27FC236}">
              <a16:creationId xmlns:a16="http://schemas.microsoft.com/office/drawing/2014/main" id="{00000000-0008-0000-0200-00000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 name="Rectangle 254">
          <a:extLst>
            <a:ext uri="{FF2B5EF4-FFF2-40B4-BE49-F238E27FC236}">
              <a16:creationId xmlns:a16="http://schemas.microsoft.com/office/drawing/2014/main" id="{00000000-0008-0000-0200-00000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 name="Rectangle 255">
          <a:extLst>
            <a:ext uri="{FF2B5EF4-FFF2-40B4-BE49-F238E27FC236}">
              <a16:creationId xmlns:a16="http://schemas.microsoft.com/office/drawing/2014/main" id="{00000000-0008-0000-0200-00000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 name="Rectangle 257">
          <a:extLst>
            <a:ext uri="{FF2B5EF4-FFF2-40B4-BE49-F238E27FC236}">
              <a16:creationId xmlns:a16="http://schemas.microsoft.com/office/drawing/2014/main" id="{00000000-0008-0000-0200-00000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 name="Rectangle 258">
          <a:extLst>
            <a:ext uri="{FF2B5EF4-FFF2-40B4-BE49-F238E27FC236}">
              <a16:creationId xmlns:a16="http://schemas.microsoft.com/office/drawing/2014/main" id="{00000000-0008-0000-0200-00000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 name="Rectangle 259">
          <a:extLst>
            <a:ext uri="{FF2B5EF4-FFF2-40B4-BE49-F238E27FC236}">
              <a16:creationId xmlns:a16="http://schemas.microsoft.com/office/drawing/2014/main" id="{00000000-0008-0000-0200-00000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 name="Rectangle 260">
          <a:extLst>
            <a:ext uri="{FF2B5EF4-FFF2-40B4-BE49-F238E27FC236}">
              <a16:creationId xmlns:a16="http://schemas.microsoft.com/office/drawing/2014/main" id="{00000000-0008-0000-0200-00000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 name="Rectangle 261">
          <a:extLst>
            <a:ext uri="{FF2B5EF4-FFF2-40B4-BE49-F238E27FC236}">
              <a16:creationId xmlns:a16="http://schemas.microsoft.com/office/drawing/2014/main" id="{00000000-0008-0000-0200-00000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 name="Rectangle 262">
          <a:extLst>
            <a:ext uri="{FF2B5EF4-FFF2-40B4-BE49-F238E27FC236}">
              <a16:creationId xmlns:a16="http://schemas.microsoft.com/office/drawing/2014/main" id="{00000000-0008-0000-0200-00000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5" name="Rectangle 263">
          <a:extLst>
            <a:ext uri="{FF2B5EF4-FFF2-40B4-BE49-F238E27FC236}">
              <a16:creationId xmlns:a16="http://schemas.microsoft.com/office/drawing/2014/main" id="{00000000-0008-0000-0200-00000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 name="Rectangle 264">
          <a:extLst>
            <a:ext uri="{FF2B5EF4-FFF2-40B4-BE49-F238E27FC236}">
              <a16:creationId xmlns:a16="http://schemas.microsoft.com/office/drawing/2014/main" id="{00000000-0008-0000-0200-00001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 name="Rectangle 265">
          <a:extLst>
            <a:ext uri="{FF2B5EF4-FFF2-40B4-BE49-F238E27FC236}">
              <a16:creationId xmlns:a16="http://schemas.microsoft.com/office/drawing/2014/main" id="{00000000-0008-0000-0200-00001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 name="Rectangle 266">
          <a:extLst>
            <a:ext uri="{FF2B5EF4-FFF2-40B4-BE49-F238E27FC236}">
              <a16:creationId xmlns:a16="http://schemas.microsoft.com/office/drawing/2014/main" id="{00000000-0008-0000-0200-00001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 name="Rectangle 267">
          <a:extLst>
            <a:ext uri="{FF2B5EF4-FFF2-40B4-BE49-F238E27FC236}">
              <a16:creationId xmlns:a16="http://schemas.microsoft.com/office/drawing/2014/main" id="{00000000-0008-0000-0200-00001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 name="Rectangle 268">
          <a:extLst>
            <a:ext uri="{FF2B5EF4-FFF2-40B4-BE49-F238E27FC236}">
              <a16:creationId xmlns:a16="http://schemas.microsoft.com/office/drawing/2014/main" id="{00000000-0008-0000-0200-00001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1" name="Rectangle 269">
          <a:extLst>
            <a:ext uri="{FF2B5EF4-FFF2-40B4-BE49-F238E27FC236}">
              <a16:creationId xmlns:a16="http://schemas.microsoft.com/office/drawing/2014/main" id="{00000000-0008-0000-0200-00001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2" name="Rectangle 270">
          <a:extLst>
            <a:ext uri="{FF2B5EF4-FFF2-40B4-BE49-F238E27FC236}">
              <a16:creationId xmlns:a16="http://schemas.microsoft.com/office/drawing/2014/main" id="{00000000-0008-0000-0200-00001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3" name="Rectangle 271">
          <a:extLst>
            <a:ext uri="{FF2B5EF4-FFF2-40B4-BE49-F238E27FC236}">
              <a16:creationId xmlns:a16="http://schemas.microsoft.com/office/drawing/2014/main" id="{00000000-0008-0000-0200-00001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4" name="Rectangle 272">
          <a:extLst>
            <a:ext uri="{FF2B5EF4-FFF2-40B4-BE49-F238E27FC236}">
              <a16:creationId xmlns:a16="http://schemas.microsoft.com/office/drawing/2014/main" id="{00000000-0008-0000-0200-00001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5" name="Rectangle 273">
          <a:extLst>
            <a:ext uri="{FF2B5EF4-FFF2-40B4-BE49-F238E27FC236}">
              <a16:creationId xmlns:a16="http://schemas.microsoft.com/office/drawing/2014/main" id="{00000000-0008-0000-0200-00001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6" name="Rectangle 274">
          <a:extLst>
            <a:ext uri="{FF2B5EF4-FFF2-40B4-BE49-F238E27FC236}">
              <a16:creationId xmlns:a16="http://schemas.microsoft.com/office/drawing/2014/main" id="{00000000-0008-0000-0200-00001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7" name="Rectangle 275">
          <a:extLst>
            <a:ext uri="{FF2B5EF4-FFF2-40B4-BE49-F238E27FC236}">
              <a16:creationId xmlns:a16="http://schemas.microsoft.com/office/drawing/2014/main" id="{00000000-0008-0000-0200-00001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28" name="Rectangle 276">
          <a:extLst>
            <a:ext uri="{FF2B5EF4-FFF2-40B4-BE49-F238E27FC236}">
              <a16:creationId xmlns:a16="http://schemas.microsoft.com/office/drawing/2014/main" id="{00000000-0008-0000-0200-00001C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9" name="Rectangle 277">
          <a:extLst>
            <a:ext uri="{FF2B5EF4-FFF2-40B4-BE49-F238E27FC236}">
              <a16:creationId xmlns:a16="http://schemas.microsoft.com/office/drawing/2014/main" id="{00000000-0008-0000-0200-00001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0" name="Rectangle 278">
          <a:extLst>
            <a:ext uri="{FF2B5EF4-FFF2-40B4-BE49-F238E27FC236}">
              <a16:creationId xmlns:a16="http://schemas.microsoft.com/office/drawing/2014/main" id="{00000000-0008-0000-0200-00001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1" name="Rectangle 279">
          <a:extLst>
            <a:ext uri="{FF2B5EF4-FFF2-40B4-BE49-F238E27FC236}">
              <a16:creationId xmlns:a16="http://schemas.microsoft.com/office/drawing/2014/main" id="{00000000-0008-0000-0200-00001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2" name="Rectangle 280">
          <a:extLst>
            <a:ext uri="{FF2B5EF4-FFF2-40B4-BE49-F238E27FC236}">
              <a16:creationId xmlns:a16="http://schemas.microsoft.com/office/drawing/2014/main" id="{00000000-0008-0000-0200-00002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3" name="Rectangle 281">
          <a:extLst>
            <a:ext uri="{FF2B5EF4-FFF2-40B4-BE49-F238E27FC236}">
              <a16:creationId xmlns:a16="http://schemas.microsoft.com/office/drawing/2014/main" id="{00000000-0008-0000-0200-00002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4" name="Rectangle 282">
          <a:extLst>
            <a:ext uri="{FF2B5EF4-FFF2-40B4-BE49-F238E27FC236}">
              <a16:creationId xmlns:a16="http://schemas.microsoft.com/office/drawing/2014/main" id="{00000000-0008-0000-0200-00002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5" name="Rectangle 283">
          <a:extLst>
            <a:ext uri="{FF2B5EF4-FFF2-40B4-BE49-F238E27FC236}">
              <a16:creationId xmlns:a16="http://schemas.microsoft.com/office/drawing/2014/main" id="{00000000-0008-0000-0200-00002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6" name="Rectangle 284">
          <a:extLst>
            <a:ext uri="{FF2B5EF4-FFF2-40B4-BE49-F238E27FC236}">
              <a16:creationId xmlns:a16="http://schemas.microsoft.com/office/drawing/2014/main" id="{00000000-0008-0000-0200-00002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7" name="Rectangle 285">
          <a:extLst>
            <a:ext uri="{FF2B5EF4-FFF2-40B4-BE49-F238E27FC236}">
              <a16:creationId xmlns:a16="http://schemas.microsoft.com/office/drawing/2014/main" id="{00000000-0008-0000-0200-00002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8" name="Rectangle 286">
          <a:extLst>
            <a:ext uri="{FF2B5EF4-FFF2-40B4-BE49-F238E27FC236}">
              <a16:creationId xmlns:a16="http://schemas.microsoft.com/office/drawing/2014/main" id="{00000000-0008-0000-0200-00002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39" name="Rectangle 287">
          <a:extLst>
            <a:ext uri="{FF2B5EF4-FFF2-40B4-BE49-F238E27FC236}">
              <a16:creationId xmlns:a16="http://schemas.microsoft.com/office/drawing/2014/main" id="{00000000-0008-0000-0200-00002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0" name="Rectangle 288">
          <a:extLst>
            <a:ext uri="{FF2B5EF4-FFF2-40B4-BE49-F238E27FC236}">
              <a16:creationId xmlns:a16="http://schemas.microsoft.com/office/drawing/2014/main" id="{00000000-0008-0000-0200-00002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1" name="Rectangle 289">
          <a:extLst>
            <a:ext uri="{FF2B5EF4-FFF2-40B4-BE49-F238E27FC236}">
              <a16:creationId xmlns:a16="http://schemas.microsoft.com/office/drawing/2014/main" id="{00000000-0008-0000-0200-00002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2" name="Rectangle 290">
          <a:extLst>
            <a:ext uri="{FF2B5EF4-FFF2-40B4-BE49-F238E27FC236}">
              <a16:creationId xmlns:a16="http://schemas.microsoft.com/office/drawing/2014/main" id="{00000000-0008-0000-0200-00002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3" name="Rectangle 291">
          <a:extLst>
            <a:ext uri="{FF2B5EF4-FFF2-40B4-BE49-F238E27FC236}">
              <a16:creationId xmlns:a16="http://schemas.microsoft.com/office/drawing/2014/main" id="{00000000-0008-0000-0200-00002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4" name="Rectangle 292">
          <a:extLst>
            <a:ext uri="{FF2B5EF4-FFF2-40B4-BE49-F238E27FC236}">
              <a16:creationId xmlns:a16="http://schemas.microsoft.com/office/drawing/2014/main" id="{00000000-0008-0000-0200-00002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5" name="Rectangle 293">
          <a:extLst>
            <a:ext uri="{FF2B5EF4-FFF2-40B4-BE49-F238E27FC236}">
              <a16:creationId xmlns:a16="http://schemas.microsoft.com/office/drawing/2014/main" id="{00000000-0008-0000-0200-00002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6" name="Rectangle 294">
          <a:extLst>
            <a:ext uri="{FF2B5EF4-FFF2-40B4-BE49-F238E27FC236}">
              <a16:creationId xmlns:a16="http://schemas.microsoft.com/office/drawing/2014/main" id="{00000000-0008-0000-0200-00002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47" name="Rectangle 295">
          <a:extLst>
            <a:ext uri="{FF2B5EF4-FFF2-40B4-BE49-F238E27FC236}">
              <a16:creationId xmlns:a16="http://schemas.microsoft.com/office/drawing/2014/main" id="{00000000-0008-0000-0200-00002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8" name="Rectangle 296">
          <a:extLst>
            <a:ext uri="{FF2B5EF4-FFF2-40B4-BE49-F238E27FC236}">
              <a16:creationId xmlns:a16="http://schemas.microsoft.com/office/drawing/2014/main" id="{00000000-0008-0000-0200-00003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49" name="Rectangle 297">
          <a:extLst>
            <a:ext uri="{FF2B5EF4-FFF2-40B4-BE49-F238E27FC236}">
              <a16:creationId xmlns:a16="http://schemas.microsoft.com/office/drawing/2014/main" id="{00000000-0008-0000-0200-00003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0" name="Rectangle 298">
          <a:extLst>
            <a:ext uri="{FF2B5EF4-FFF2-40B4-BE49-F238E27FC236}">
              <a16:creationId xmlns:a16="http://schemas.microsoft.com/office/drawing/2014/main" id="{00000000-0008-0000-0200-00003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1" name="Rectangle 299">
          <a:extLst>
            <a:ext uri="{FF2B5EF4-FFF2-40B4-BE49-F238E27FC236}">
              <a16:creationId xmlns:a16="http://schemas.microsoft.com/office/drawing/2014/main" id="{00000000-0008-0000-0200-00003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2" name="Rectangle 300">
          <a:extLst>
            <a:ext uri="{FF2B5EF4-FFF2-40B4-BE49-F238E27FC236}">
              <a16:creationId xmlns:a16="http://schemas.microsoft.com/office/drawing/2014/main" id="{00000000-0008-0000-0200-00003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3" name="Rectangle 301">
          <a:extLst>
            <a:ext uri="{FF2B5EF4-FFF2-40B4-BE49-F238E27FC236}">
              <a16:creationId xmlns:a16="http://schemas.microsoft.com/office/drawing/2014/main" id="{00000000-0008-0000-0200-00003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4" name="Rectangle 302">
          <a:extLst>
            <a:ext uri="{FF2B5EF4-FFF2-40B4-BE49-F238E27FC236}">
              <a16:creationId xmlns:a16="http://schemas.microsoft.com/office/drawing/2014/main" id="{00000000-0008-0000-0200-00003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5" name="Rectangle 303">
          <a:extLst>
            <a:ext uri="{FF2B5EF4-FFF2-40B4-BE49-F238E27FC236}">
              <a16:creationId xmlns:a16="http://schemas.microsoft.com/office/drawing/2014/main" id="{00000000-0008-0000-0200-00003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6" name="Rectangle 304">
          <a:extLst>
            <a:ext uri="{FF2B5EF4-FFF2-40B4-BE49-F238E27FC236}">
              <a16:creationId xmlns:a16="http://schemas.microsoft.com/office/drawing/2014/main" id="{00000000-0008-0000-0200-00003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7" name="Rectangle 305">
          <a:extLst>
            <a:ext uri="{FF2B5EF4-FFF2-40B4-BE49-F238E27FC236}">
              <a16:creationId xmlns:a16="http://schemas.microsoft.com/office/drawing/2014/main" id="{00000000-0008-0000-0200-00003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8" name="Rectangle 306">
          <a:extLst>
            <a:ext uri="{FF2B5EF4-FFF2-40B4-BE49-F238E27FC236}">
              <a16:creationId xmlns:a16="http://schemas.microsoft.com/office/drawing/2014/main" id="{00000000-0008-0000-0200-00003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59" name="Rectangle 307">
          <a:extLst>
            <a:ext uri="{FF2B5EF4-FFF2-40B4-BE49-F238E27FC236}">
              <a16:creationId xmlns:a16="http://schemas.microsoft.com/office/drawing/2014/main" id="{00000000-0008-0000-0200-00003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0" name="Rectangle 308">
          <a:extLst>
            <a:ext uri="{FF2B5EF4-FFF2-40B4-BE49-F238E27FC236}">
              <a16:creationId xmlns:a16="http://schemas.microsoft.com/office/drawing/2014/main" id="{00000000-0008-0000-0200-00003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1" name="Rectangle 309">
          <a:extLst>
            <a:ext uri="{FF2B5EF4-FFF2-40B4-BE49-F238E27FC236}">
              <a16:creationId xmlns:a16="http://schemas.microsoft.com/office/drawing/2014/main" id="{00000000-0008-0000-0200-00003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2" name="Rectangle 310">
          <a:extLst>
            <a:ext uri="{FF2B5EF4-FFF2-40B4-BE49-F238E27FC236}">
              <a16:creationId xmlns:a16="http://schemas.microsoft.com/office/drawing/2014/main" id="{00000000-0008-0000-0200-00003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3" name="Rectangle 311">
          <a:extLst>
            <a:ext uri="{FF2B5EF4-FFF2-40B4-BE49-F238E27FC236}">
              <a16:creationId xmlns:a16="http://schemas.microsoft.com/office/drawing/2014/main" id="{00000000-0008-0000-0200-00003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4" name="Rectangle 312">
          <a:extLst>
            <a:ext uri="{FF2B5EF4-FFF2-40B4-BE49-F238E27FC236}">
              <a16:creationId xmlns:a16="http://schemas.microsoft.com/office/drawing/2014/main" id="{00000000-0008-0000-0200-00004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5" name="Rectangle 313">
          <a:extLst>
            <a:ext uri="{FF2B5EF4-FFF2-40B4-BE49-F238E27FC236}">
              <a16:creationId xmlns:a16="http://schemas.microsoft.com/office/drawing/2014/main" id="{00000000-0008-0000-0200-00004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6" name="Rectangle 314">
          <a:extLst>
            <a:ext uri="{FF2B5EF4-FFF2-40B4-BE49-F238E27FC236}">
              <a16:creationId xmlns:a16="http://schemas.microsoft.com/office/drawing/2014/main" id="{00000000-0008-0000-0200-00004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7" name="Rectangle 315">
          <a:extLst>
            <a:ext uri="{FF2B5EF4-FFF2-40B4-BE49-F238E27FC236}">
              <a16:creationId xmlns:a16="http://schemas.microsoft.com/office/drawing/2014/main" id="{00000000-0008-0000-0200-00004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8" name="Rectangle 316">
          <a:extLst>
            <a:ext uri="{FF2B5EF4-FFF2-40B4-BE49-F238E27FC236}">
              <a16:creationId xmlns:a16="http://schemas.microsoft.com/office/drawing/2014/main" id="{00000000-0008-0000-0200-00004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69" name="Rectangle 317">
          <a:extLst>
            <a:ext uri="{FF2B5EF4-FFF2-40B4-BE49-F238E27FC236}">
              <a16:creationId xmlns:a16="http://schemas.microsoft.com/office/drawing/2014/main" id="{00000000-0008-0000-0200-00004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0" name="Rectangle 318">
          <a:extLst>
            <a:ext uri="{FF2B5EF4-FFF2-40B4-BE49-F238E27FC236}">
              <a16:creationId xmlns:a16="http://schemas.microsoft.com/office/drawing/2014/main" id="{00000000-0008-0000-0200-00004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1" name="Rectangle 319">
          <a:extLst>
            <a:ext uri="{FF2B5EF4-FFF2-40B4-BE49-F238E27FC236}">
              <a16:creationId xmlns:a16="http://schemas.microsoft.com/office/drawing/2014/main" id="{00000000-0008-0000-0200-00004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72" name="Rectangle 320">
          <a:extLst>
            <a:ext uri="{FF2B5EF4-FFF2-40B4-BE49-F238E27FC236}">
              <a16:creationId xmlns:a16="http://schemas.microsoft.com/office/drawing/2014/main" id="{00000000-0008-0000-0200-00004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3" name="Rectangle 321">
          <a:extLst>
            <a:ext uri="{FF2B5EF4-FFF2-40B4-BE49-F238E27FC236}">
              <a16:creationId xmlns:a16="http://schemas.microsoft.com/office/drawing/2014/main" id="{00000000-0008-0000-0200-00004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4" name="Rectangle 322">
          <a:extLst>
            <a:ext uri="{FF2B5EF4-FFF2-40B4-BE49-F238E27FC236}">
              <a16:creationId xmlns:a16="http://schemas.microsoft.com/office/drawing/2014/main" id="{00000000-0008-0000-0200-00004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5" name="Rectangle 323">
          <a:extLst>
            <a:ext uri="{FF2B5EF4-FFF2-40B4-BE49-F238E27FC236}">
              <a16:creationId xmlns:a16="http://schemas.microsoft.com/office/drawing/2014/main" id="{00000000-0008-0000-0200-00004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6" name="Rectangle 324">
          <a:extLst>
            <a:ext uri="{FF2B5EF4-FFF2-40B4-BE49-F238E27FC236}">
              <a16:creationId xmlns:a16="http://schemas.microsoft.com/office/drawing/2014/main" id="{00000000-0008-0000-0200-00004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7" name="Rectangle 325">
          <a:extLst>
            <a:ext uri="{FF2B5EF4-FFF2-40B4-BE49-F238E27FC236}">
              <a16:creationId xmlns:a16="http://schemas.microsoft.com/office/drawing/2014/main" id="{00000000-0008-0000-0200-00004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8" name="Rectangle 326">
          <a:extLst>
            <a:ext uri="{FF2B5EF4-FFF2-40B4-BE49-F238E27FC236}">
              <a16:creationId xmlns:a16="http://schemas.microsoft.com/office/drawing/2014/main" id="{00000000-0008-0000-0200-00004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79" name="Rectangle 327">
          <a:extLst>
            <a:ext uri="{FF2B5EF4-FFF2-40B4-BE49-F238E27FC236}">
              <a16:creationId xmlns:a16="http://schemas.microsoft.com/office/drawing/2014/main" id="{00000000-0008-0000-0200-00004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0" name="Rectangle 328">
          <a:extLst>
            <a:ext uri="{FF2B5EF4-FFF2-40B4-BE49-F238E27FC236}">
              <a16:creationId xmlns:a16="http://schemas.microsoft.com/office/drawing/2014/main" id="{00000000-0008-0000-0200-00005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1" name="Rectangle 329">
          <a:extLst>
            <a:ext uri="{FF2B5EF4-FFF2-40B4-BE49-F238E27FC236}">
              <a16:creationId xmlns:a16="http://schemas.microsoft.com/office/drawing/2014/main" id="{00000000-0008-0000-0200-00005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2" name="Rectangle 330">
          <a:extLst>
            <a:ext uri="{FF2B5EF4-FFF2-40B4-BE49-F238E27FC236}">
              <a16:creationId xmlns:a16="http://schemas.microsoft.com/office/drawing/2014/main" id="{00000000-0008-0000-0200-00005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3" name="Rectangle 331">
          <a:extLst>
            <a:ext uri="{FF2B5EF4-FFF2-40B4-BE49-F238E27FC236}">
              <a16:creationId xmlns:a16="http://schemas.microsoft.com/office/drawing/2014/main" id="{00000000-0008-0000-0200-00005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4" name="Rectangle 332">
          <a:extLst>
            <a:ext uri="{FF2B5EF4-FFF2-40B4-BE49-F238E27FC236}">
              <a16:creationId xmlns:a16="http://schemas.microsoft.com/office/drawing/2014/main" id="{00000000-0008-0000-0200-00005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5" name="Rectangle 333">
          <a:extLst>
            <a:ext uri="{FF2B5EF4-FFF2-40B4-BE49-F238E27FC236}">
              <a16:creationId xmlns:a16="http://schemas.microsoft.com/office/drawing/2014/main" id="{00000000-0008-0000-0200-00005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6" name="Rectangle 334">
          <a:extLst>
            <a:ext uri="{FF2B5EF4-FFF2-40B4-BE49-F238E27FC236}">
              <a16:creationId xmlns:a16="http://schemas.microsoft.com/office/drawing/2014/main" id="{00000000-0008-0000-0200-00005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7" name="Rectangle 335">
          <a:extLst>
            <a:ext uri="{FF2B5EF4-FFF2-40B4-BE49-F238E27FC236}">
              <a16:creationId xmlns:a16="http://schemas.microsoft.com/office/drawing/2014/main" id="{00000000-0008-0000-0200-00005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8" name="Rectangle 336">
          <a:extLst>
            <a:ext uri="{FF2B5EF4-FFF2-40B4-BE49-F238E27FC236}">
              <a16:creationId xmlns:a16="http://schemas.microsoft.com/office/drawing/2014/main" id="{00000000-0008-0000-0200-00005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89" name="Rectangle 337">
          <a:extLst>
            <a:ext uri="{FF2B5EF4-FFF2-40B4-BE49-F238E27FC236}">
              <a16:creationId xmlns:a16="http://schemas.microsoft.com/office/drawing/2014/main" id="{00000000-0008-0000-0200-00005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0" name="Rectangle 338">
          <a:extLst>
            <a:ext uri="{FF2B5EF4-FFF2-40B4-BE49-F238E27FC236}">
              <a16:creationId xmlns:a16="http://schemas.microsoft.com/office/drawing/2014/main" id="{00000000-0008-0000-0200-00005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1" name="Rectangle 339">
          <a:extLst>
            <a:ext uri="{FF2B5EF4-FFF2-40B4-BE49-F238E27FC236}">
              <a16:creationId xmlns:a16="http://schemas.microsoft.com/office/drawing/2014/main" id="{00000000-0008-0000-0200-00005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2" name="Rectangle 340">
          <a:extLst>
            <a:ext uri="{FF2B5EF4-FFF2-40B4-BE49-F238E27FC236}">
              <a16:creationId xmlns:a16="http://schemas.microsoft.com/office/drawing/2014/main" id="{00000000-0008-0000-0200-00005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3" name="Rectangle 341">
          <a:extLst>
            <a:ext uri="{FF2B5EF4-FFF2-40B4-BE49-F238E27FC236}">
              <a16:creationId xmlns:a16="http://schemas.microsoft.com/office/drawing/2014/main" id="{00000000-0008-0000-0200-00005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4" name="Rectangle 342">
          <a:extLst>
            <a:ext uri="{FF2B5EF4-FFF2-40B4-BE49-F238E27FC236}">
              <a16:creationId xmlns:a16="http://schemas.microsoft.com/office/drawing/2014/main" id="{00000000-0008-0000-0200-00005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5" name="Rectangle 343">
          <a:extLst>
            <a:ext uri="{FF2B5EF4-FFF2-40B4-BE49-F238E27FC236}">
              <a16:creationId xmlns:a16="http://schemas.microsoft.com/office/drawing/2014/main" id="{00000000-0008-0000-0200-00005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6" name="Rectangle 344">
          <a:extLst>
            <a:ext uri="{FF2B5EF4-FFF2-40B4-BE49-F238E27FC236}">
              <a16:creationId xmlns:a16="http://schemas.microsoft.com/office/drawing/2014/main" id="{00000000-0008-0000-0200-00006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7" name="Rectangle 345">
          <a:extLst>
            <a:ext uri="{FF2B5EF4-FFF2-40B4-BE49-F238E27FC236}">
              <a16:creationId xmlns:a16="http://schemas.microsoft.com/office/drawing/2014/main" id="{00000000-0008-0000-0200-00006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8" name="Rectangle 346">
          <a:extLst>
            <a:ext uri="{FF2B5EF4-FFF2-40B4-BE49-F238E27FC236}">
              <a16:creationId xmlns:a16="http://schemas.microsoft.com/office/drawing/2014/main" id="{00000000-0008-0000-0200-00006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99" name="Rectangle 347">
          <a:extLst>
            <a:ext uri="{FF2B5EF4-FFF2-40B4-BE49-F238E27FC236}">
              <a16:creationId xmlns:a16="http://schemas.microsoft.com/office/drawing/2014/main" id="{00000000-0008-0000-0200-00006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0" name="Rectangle 348">
          <a:extLst>
            <a:ext uri="{FF2B5EF4-FFF2-40B4-BE49-F238E27FC236}">
              <a16:creationId xmlns:a16="http://schemas.microsoft.com/office/drawing/2014/main" id="{00000000-0008-0000-0200-00006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1" name="Rectangle 349">
          <a:extLst>
            <a:ext uri="{FF2B5EF4-FFF2-40B4-BE49-F238E27FC236}">
              <a16:creationId xmlns:a16="http://schemas.microsoft.com/office/drawing/2014/main" id="{00000000-0008-0000-0200-00006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2" name="Rectangle 350">
          <a:extLst>
            <a:ext uri="{FF2B5EF4-FFF2-40B4-BE49-F238E27FC236}">
              <a16:creationId xmlns:a16="http://schemas.microsoft.com/office/drawing/2014/main" id="{00000000-0008-0000-0200-00006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03" name="Rectangle 351">
          <a:extLst>
            <a:ext uri="{FF2B5EF4-FFF2-40B4-BE49-F238E27FC236}">
              <a16:creationId xmlns:a16="http://schemas.microsoft.com/office/drawing/2014/main" id="{00000000-0008-0000-0200-00006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4" name="Rectangle 352">
          <a:extLst>
            <a:ext uri="{FF2B5EF4-FFF2-40B4-BE49-F238E27FC236}">
              <a16:creationId xmlns:a16="http://schemas.microsoft.com/office/drawing/2014/main" id="{00000000-0008-0000-0200-00006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5" name="Rectangle 353">
          <a:extLst>
            <a:ext uri="{FF2B5EF4-FFF2-40B4-BE49-F238E27FC236}">
              <a16:creationId xmlns:a16="http://schemas.microsoft.com/office/drawing/2014/main" id="{00000000-0008-0000-0200-00006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6" name="Rectangle 354">
          <a:extLst>
            <a:ext uri="{FF2B5EF4-FFF2-40B4-BE49-F238E27FC236}">
              <a16:creationId xmlns:a16="http://schemas.microsoft.com/office/drawing/2014/main" id="{00000000-0008-0000-0200-00006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7" name="Rectangle 355">
          <a:extLst>
            <a:ext uri="{FF2B5EF4-FFF2-40B4-BE49-F238E27FC236}">
              <a16:creationId xmlns:a16="http://schemas.microsoft.com/office/drawing/2014/main" id="{00000000-0008-0000-0200-00006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8" name="Rectangle 356">
          <a:extLst>
            <a:ext uri="{FF2B5EF4-FFF2-40B4-BE49-F238E27FC236}">
              <a16:creationId xmlns:a16="http://schemas.microsoft.com/office/drawing/2014/main" id="{00000000-0008-0000-0200-00006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09" name="Rectangle 357">
          <a:extLst>
            <a:ext uri="{FF2B5EF4-FFF2-40B4-BE49-F238E27FC236}">
              <a16:creationId xmlns:a16="http://schemas.microsoft.com/office/drawing/2014/main" id="{00000000-0008-0000-0200-00006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0" name="Rectangle 358">
          <a:extLst>
            <a:ext uri="{FF2B5EF4-FFF2-40B4-BE49-F238E27FC236}">
              <a16:creationId xmlns:a16="http://schemas.microsoft.com/office/drawing/2014/main" id="{00000000-0008-0000-0200-00006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1" name="Rectangle 359">
          <a:extLst>
            <a:ext uri="{FF2B5EF4-FFF2-40B4-BE49-F238E27FC236}">
              <a16:creationId xmlns:a16="http://schemas.microsoft.com/office/drawing/2014/main" id="{00000000-0008-0000-0200-00006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2" name="Rectangle 360">
          <a:extLst>
            <a:ext uri="{FF2B5EF4-FFF2-40B4-BE49-F238E27FC236}">
              <a16:creationId xmlns:a16="http://schemas.microsoft.com/office/drawing/2014/main" id="{00000000-0008-0000-0200-00007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3" name="Rectangle 361">
          <a:extLst>
            <a:ext uri="{FF2B5EF4-FFF2-40B4-BE49-F238E27FC236}">
              <a16:creationId xmlns:a16="http://schemas.microsoft.com/office/drawing/2014/main" id="{00000000-0008-0000-0200-00007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4" name="Rectangle 362">
          <a:extLst>
            <a:ext uri="{FF2B5EF4-FFF2-40B4-BE49-F238E27FC236}">
              <a16:creationId xmlns:a16="http://schemas.microsoft.com/office/drawing/2014/main" id="{00000000-0008-0000-0200-00007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5" name="Rectangle 363">
          <a:extLst>
            <a:ext uri="{FF2B5EF4-FFF2-40B4-BE49-F238E27FC236}">
              <a16:creationId xmlns:a16="http://schemas.microsoft.com/office/drawing/2014/main" id="{00000000-0008-0000-0200-00007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16" name="Rectangle 364">
          <a:extLst>
            <a:ext uri="{FF2B5EF4-FFF2-40B4-BE49-F238E27FC236}">
              <a16:creationId xmlns:a16="http://schemas.microsoft.com/office/drawing/2014/main" id="{00000000-0008-0000-0200-000074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7" name="Rectangle 365">
          <a:extLst>
            <a:ext uri="{FF2B5EF4-FFF2-40B4-BE49-F238E27FC236}">
              <a16:creationId xmlns:a16="http://schemas.microsoft.com/office/drawing/2014/main" id="{00000000-0008-0000-0200-00007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8" name="Rectangle 366">
          <a:extLst>
            <a:ext uri="{FF2B5EF4-FFF2-40B4-BE49-F238E27FC236}">
              <a16:creationId xmlns:a16="http://schemas.microsoft.com/office/drawing/2014/main" id="{00000000-0008-0000-0200-00007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19" name="Rectangle 367">
          <a:extLst>
            <a:ext uri="{FF2B5EF4-FFF2-40B4-BE49-F238E27FC236}">
              <a16:creationId xmlns:a16="http://schemas.microsoft.com/office/drawing/2014/main" id="{00000000-0008-0000-0200-00007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0" name="Rectangle 368">
          <a:extLst>
            <a:ext uri="{FF2B5EF4-FFF2-40B4-BE49-F238E27FC236}">
              <a16:creationId xmlns:a16="http://schemas.microsoft.com/office/drawing/2014/main" id="{00000000-0008-0000-0200-00007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1" name="Rectangle 369">
          <a:extLst>
            <a:ext uri="{FF2B5EF4-FFF2-40B4-BE49-F238E27FC236}">
              <a16:creationId xmlns:a16="http://schemas.microsoft.com/office/drawing/2014/main" id="{00000000-0008-0000-0200-00007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2" name="Rectangle 370">
          <a:extLst>
            <a:ext uri="{FF2B5EF4-FFF2-40B4-BE49-F238E27FC236}">
              <a16:creationId xmlns:a16="http://schemas.microsoft.com/office/drawing/2014/main" id="{00000000-0008-0000-0200-00007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3" name="Rectangle 371">
          <a:extLst>
            <a:ext uri="{FF2B5EF4-FFF2-40B4-BE49-F238E27FC236}">
              <a16:creationId xmlns:a16="http://schemas.microsoft.com/office/drawing/2014/main" id="{00000000-0008-0000-0200-00007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4" name="Rectangle 372">
          <a:extLst>
            <a:ext uri="{FF2B5EF4-FFF2-40B4-BE49-F238E27FC236}">
              <a16:creationId xmlns:a16="http://schemas.microsoft.com/office/drawing/2014/main" id="{00000000-0008-0000-0200-00007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5" name="Rectangle 373">
          <a:extLst>
            <a:ext uri="{FF2B5EF4-FFF2-40B4-BE49-F238E27FC236}">
              <a16:creationId xmlns:a16="http://schemas.microsoft.com/office/drawing/2014/main" id="{00000000-0008-0000-0200-00007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6" name="Rectangle 374">
          <a:extLst>
            <a:ext uri="{FF2B5EF4-FFF2-40B4-BE49-F238E27FC236}">
              <a16:creationId xmlns:a16="http://schemas.microsoft.com/office/drawing/2014/main" id="{00000000-0008-0000-0200-00007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7" name="Rectangle 375">
          <a:extLst>
            <a:ext uri="{FF2B5EF4-FFF2-40B4-BE49-F238E27FC236}">
              <a16:creationId xmlns:a16="http://schemas.microsoft.com/office/drawing/2014/main" id="{00000000-0008-0000-0200-00007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8" name="Rectangle 376">
          <a:extLst>
            <a:ext uri="{FF2B5EF4-FFF2-40B4-BE49-F238E27FC236}">
              <a16:creationId xmlns:a16="http://schemas.microsoft.com/office/drawing/2014/main" id="{00000000-0008-0000-0200-00008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29" name="Rectangle 377">
          <a:extLst>
            <a:ext uri="{FF2B5EF4-FFF2-40B4-BE49-F238E27FC236}">
              <a16:creationId xmlns:a16="http://schemas.microsoft.com/office/drawing/2014/main" id="{00000000-0008-0000-0200-00008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0" name="Rectangle 378">
          <a:extLst>
            <a:ext uri="{FF2B5EF4-FFF2-40B4-BE49-F238E27FC236}">
              <a16:creationId xmlns:a16="http://schemas.microsoft.com/office/drawing/2014/main" id="{00000000-0008-0000-0200-00008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1" name="Rectangle 379">
          <a:extLst>
            <a:ext uri="{FF2B5EF4-FFF2-40B4-BE49-F238E27FC236}">
              <a16:creationId xmlns:a16="http://schemas.microsoft.com/office/drawing/2014/main" id="{00000000-0008-0000-0200-00008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2" name="Rectangle 380">
          <a:extLst>
            <a:ext uri="{FF2B5EF4-FFF2-40B4-BE49-F238E27FC236}">
              <a16:creationId xmlns:a16="http://schemas.microsoft.com/office/drawing/2014/main" id="{00000000-0008-0000-0200-00008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3" name="Rectangle 381">
          <a:extLst>
            <a:ext uri="{FF2B5EF4-FFF2-40B4-BE49-F238E27FC236}">
              <a16:creationId xmlns:a16="http://schemas.microsoft.com/office/drawing/2014/main" id="{00000000-0008-0000-0200-00008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4" name="Rectangle 382">
          <a:extLst>
            <a:ext uri="{FF2B5EF4-FFF2-40B4-BE49-F238E27FC236}">
              <a16:creationId xmlns:a16="http://schemas.microsoft.com/office/drawing/2014/main" id="{00000000-0008-0000-0200-00008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35" name="Rectangle 383">
          <a:extLst>
            <a:ext uri="{FF2B5EF4-FFF2-40B4-BE49-F238E27FC236}">
              <a16:creationId xmlns:a16="http://schemas.microsoft.com/office/drawing/2014/main" id="{00000000-0008-0000-0200-00008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6" name="Rectangle 384">
          <a:extLst>
            <a:ext uri="{FF2B5EF4-FFF2-40B4-BE49-F238E27FC236}">
              <a16:creationId xmlns:a16="http://schemas.microsoft.com/office/drawing/2014/main" id="{00000000-0008-0000-0200-00008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7" name="Rectangle 385">
          <a:extLst>
            <a:ext uri="{FF2B5EF4-FFF2-40B4-BE49-F238E27FC236}">
              <a16:creationId xmlns:a16="http://schemas.microsoft.com/office/drawing/2014/main" id="{00000000-0008-0000-0200-00008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8" name="Rectangle 386">
          <a:extLst>
            <a:ext uri="{FF2B5EF4-FFF2-40B4-BE49-F238E27FC236}">
              <a16:creationId xmlns:a16="http://schemas.microsoft.com/office/drawing/2014/main" id="{00000000-0008-0000-0200-00008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39" name="Rectangle 387">
          <a:extLst>
            <a:ext uri="{FF2B5EF4-FFF2-40B4-BE49-F238E27FC236}">
              <a16:creationId xmlns:a16="http://schemas.microsoft.com/office/drawing/2014/main" id="{00000000-0008-0000-0200-00008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0" name="Rectangle 388">
          <a:extLst>
            <a:ext uri="{FF2B5EF4-FFF2-40B4-BE49-F238E27FC236}">
              <a16:creationId xmlns:a16="http://schemas.microsoft.com/office/drawing/2014/main" id="{00000000-0008-0000-0200-00008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1" name="Rectangle 389">
          <a:extLst>
            <a:ext uri="{FF2B5EF4-FFF2-40B4-BE49-F238E27FC236}">
              <a16:creationId xmlns:a16="http://schemas.microsoft.com/office/drawing/2014/main" id="{00000000-0008-0000-0200-00008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2" name="Rectangle 390">
          <a:extLst>
            <a:ext uri="{FF2B5EF4-FFF2-40B4-BE49-F238E27FC236}">
              <a16:creationId xmlns:a16="http://schemas.microsoft.com/office/drawing/2014/main" id="{00000000-0008-0000-0200-00008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3" name="Rectangle 391">
          <a:extLst>
            <a:ext uri="{FF2B5EF4-FFF2-40B4-BE49-F238E27FC236}">
              <a16:creationId xmlns:a16="http://schemas.microsoft.com/office/drawing/2014/main" id="{00000000-0008-0000-0200-00008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4" name="Rectangle 392">
          <a:extLst>
            <a:ext uri="{FF2B5EF4-FFF2-40B4-BE49-F238E27FC236}">
              <a16:creationId xmlns:a16="http://schemas.microsoft.com/office/drawing/2014/main" id="{00000000-0008-0000-0200-00009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5" name="Rectangle 393">
          <a:extLst>
            <a:ext uri="{FF2B5EF4-FFF2-40B4-BE49-F238E27FC236}">
              <a16:creationId xmlns:a16="http://schemas.microsoft.com/office/drawing/2014/main" id="{00000000-0008-0000-0200-00009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6" name="Rectangle 394">
          <a:extLst>
            <a:ext uri="{FF2B5EF4-FFF2-40B4-BE49-F238E27FC236}">
              <a16:creationId xmlns:a16="http://schemas.microsoft.com/office/drawing/2014/main" id="{00000000-0008-0000-0200-00009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7" name="Rectangle 395">
          <a:extLst>
            <a:ext uri="{FF2B5EF4-FFF2-40B4-BE49-F238E27FC236}">
              <a16:creationId xmlns:a16="http://schemas.microsoft.com/office/drawing/2014/main" id="{00000000-0008-0000-0200-00009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8" name="Rectangle 396">
          <a:extLst>
            <a:ext uri="{FF2B5EF4-FFF2-40B4-BE49-F238E27FC236}">
              <a16:creationId xmlns:a16="http://schemas.microsoft.com/office/drawing/2014/main" id="{00000000-0008-0000-0200-00009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49" name="Rectangle 397">
          <a:extLst>
            <a:ext uri="{FF2B5EF4-FFF2-40B4-BE49-F238E27FC236}">
              <a16:creationId xmlns:a16="http://schemas.microsoft.com/office/drawing/2014/main" id="{00000000-0008-0000-0200-00009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0" name="Rectangle 398">
          <a:extLst>
            <a:ext uri="{FF2B5EF4-FFF2-40B4-BE49-F238E27FC236}">
              <a16:creationId xmlns:a16="http://schemas.microsoft.com/office/drawing/2014/main" id="{00000000-0008-0000-0200-00009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1" name="Rectangle 399">
          <a:extLst>
            <a:ext uri="{FF2B5EF4-FFF2-40B4-BE49-F238E27FC236}">
              <a16:creationId xmlns:a16="http://schemas.microsoft.com/office/drawing/2014/main" id="{00000000-0008-0000-0200-00009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2" name="Rectangle 400">
          <a:extLst>
            <a:ext uri="{FF2B5EF4-FFF2-40B4-BE49-F238E27FC236}">
              <a16:creationId xmlns:a16="http://schemas.microsoft.com/office/drawing/2014/main" id="{00000000-0008-0000-0200-00009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3" name="Rectangle 401">
          <a:extLst>
            <a:ext uri="{FF2B5EF4-FFF2-40B4-BE49-F238E27FC236}">
              <a16:creationId xmlns:a16="http://schemas.microsoft.com/office/drawing/2014/main" id="{00000000-0008-0000-0200-00009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4" name="Rectangle 402">
          <a:extLst>
            <a:ext uri="{FF2B5EF4-FFF2-40B4-BE49-F238E27FC236}">
              <a16:creationId xmlns:a16="http://schemas.microsoft.com/office/drawing/2014/main" id="{00000000-0008-0000-0200-00009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5" name="Rectangle 403">
          <a:extLst>
            <a:ext uri="{FF2B5EF4-FFF2-40B4-BE49-F238E27FC236}">
              <a16:creationId xmlns:a16="http://schemas.microsoft.com/office/drawing/2014/main" id="{00000000-0008-0000-0200-00009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6" name="Rectangle 404">
          <a:extLst>
            <a:ext uri="{FF2B5EF4-FFF2-40B4-BE49-F238E27FC236}">
              <a16:creationId xmlns:a16="http://schemas.microsoft.com/office/drawing/2014/main" id="{00000000-0008-0000-0200-00009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7" name="Rectangle 405">
          <a:extLst>
            <a:ext uri="{FF2B5EF4-FFF2-40B4-BE49-F238E27FC236}">
              <a16:creationId xmlns:a16="http://schemas.microsoft.com/office/drawing/2014/main" id="{00000000-0008-0000-0200-00009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8" name="Rectangle 406">
          <a:extLst>
            <a:ext uri="{FF2B5EF4-FFF2-40B4-BE49-F238E27FC236}">
              <a16:creationId xmlns:a16="http://schemas.microsoft.com/office/drawing/2014/main" id="{00000000-0008-0000-0200-00009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59" name="Rectangle 407">
          <a:extLst>
            <a:ext uri="{FF2B5EF4-FFF2-40B4-BE49-F238E27FC236}">
              <a16:creationId xmlns:a16="http://schemas.microsoft.com/office/drawing/2014/main" id="{00000000-0008-0000-0200-00009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60" name="Rectangle 408">
          <a:extLst>
            <a:ext uri="{FF2B5EF4-FFF2-40B4-BE49-F238E27FC236}">
              <a16:creationId xmlns:a16="http://schemas.microsoft.com/office/drawing/2014/main" id="{00000000-0008-0000-0200-0000A0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1" name="Rectangle 409">
          <a:extLst>
            <a:ext uri="{FF2B5EF4-FFF2-40B4-BE49-F238E27FC236}">
              <a16:creationId xmlns:a16="http://schemas.microsoft.com/office/drawing/2014/main" id="{00000000-0008-0000-0200-0000A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2" name="Rectangle 410">
          <a:extLst>
            <a:ext uri="{FF2B5EF4-FFF2-40B4-BE49-F238E27FC236}">
              <a16:creationId xmlns:a16="http://schemas.microsoft.com/office/drawing/2014/main" id="{00000000-0008-0000-0200-0000A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3" name="Rectangle 411">
          <a:extLst>
            <a:ext uri="{FF2B5EF4-FFF2-40B4-BE49-F238E27FC236}">
              <a16:creationId xmlns:a16="http://schemas.microsoft.com/office/drawing/2014/main" id="{00000000-0008-0000-0200-0000A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4" name="Rectangle 412">
          <a:extLst>
            <a:ext uri="{FF2B5EF4-FFF2-40B4-BE49-F238E27FC236}">
              <a16:creationId xmlns:a16="http://schemas.microsoft.com/office/drawing/2014/main" id="{00000000-0008-0000-0200-0000A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5" name="Rectangle 413">
          <a:extLst>
            <a:ext uri="{FF2B5EF4-FFF2-40B4-BE49-F238E27FC236}">
              <a16:creationId xmlns:a16="http://schemas.microsoft.com/office/drawing/2014/main" id="{00000000-0008-0000-0200-0000A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6" name="Rectangle 414">
          <a:extLst>
            <a:ext uri="{FF2B5EF4-FFF2-40B4-BE49-F238E27FC236}">
              <a16:creationId xmlns:a16="http://schemas.microsoft.com/office/drawing/2014/main" id="{00000000-0008-0000-0200-0000A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7" name="Rectangle 415">
          <a:extLst>
            <a:ext uri="{FF2B5EF4-FFF2-40B4-BE49-F238E27FC236}">
              <a16:creationId xmlns:a16="http://schemas.microsoft.com/office/drawing/2014/main" id="{00000000-0008-0000-0200-0000A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8" name="Rectangle 416">
          <a:extLst>
            <a:ext uri="{FF2B5EF4-FFF2-40B4-BE49-F238E27FC236}">
              <a16:creationId xmlns:a16="http://schemas.microsoft.com/office/drawing/2014/main" id="{00000000-0008-0000-0200-0000A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69" name="Rectangle 417">
          <a:extLst>
            <a:ext uri="{FF2B5EF4-FFF2-40B4-BE49-F238E27FC236}">
              <a16:creationId xmlns:a16="http://schemas.microsoft.com/office/drawing/2014/main" id="{00000000-0008-0000-0200-0000A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0" name="Rectangle 418">
          <a:extLst>
            <a:ext uri="{FF2B5EF4-FFF2-40B4-BE49-F238E27FC236}">
              <a16:creationId xmlns:a16="http://schemas.microsoft.com/office/drawing/2014/main" id="{00000000-0008-0000-0200-0000A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1" name="Rectangle 419">
          <a:extLst>
            <a:ext uri="{FF2B5EF4-FFF2-40B4-BE49-F238E27FC236}">
              <a16:creationId xmlns:a16="http://schemas.microsoft.com/office/drawing/2014/main" id="{00000000-0008-0000-0200-0000A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2" name="Rectangle 420">
          <a:extLst>
            <a:ext uri="{FF2B5EF4-FFF2-40B4-BE49-F238E27FC236}">
              <a16:creationId xmlns:a16="http://schemas.microsoft.com/office/drawing/2014/main" id="{00000000-0008-0000-0200-0000A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3" name="Rectangle 421">
          <a:extLst>
            <a:ext uri="{FF2B5EF4-FFF2-40B4-BE49-F238E27FC236}">
              <a16:creationId xmlns:a16="http://schemas.microsoft.com/office/drawing/2014/main" id="{00000000-0008-0000-0200-0000A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4" name="Rectangle 422">
          <a:extLst>
            <a:ext uri="{FF2B5EF4-FFF2-40B4-BE49-F238E27FC236}">
              <a16:creationId xmlns:a16="http://schemas.microsoft.com/office/drawing/2014/main" id="{00000000-0008-0000-0200-0000A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5" name="Rectangle 423">
          <a:extLst>
            <a:ext uri="{FF2B5EF4-FFF2-40B4-BE49-F238E27FC236}">
              <a16:creationId xmlns:a16="http://schemas.microsoft.com/office/drawing/2014/main" id="{00000000-0008-0000-0200-0000A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6" name="Rectangle 424">
          <a:extLst>
            <a:ext uri="{FF2B5EF4-FFF2-40B4-BE49-F238E27FC236}">
              <a16:creationId xmlns:a16="http://schemas.microsoft.com/office/drawing/2014/main" id="{00000000-0008-0000-0200-0000B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7" name="Rectangle 425">
          <a:extLst>
            <a:ext uri="{FF2B5EF4-FFF2-40B4-BE49-F238E27FC236}">
              <a16:creationId xmlns:a16="http://schemas.microsoft.com/office/drawing/2014/main" id="{00000000-0008-0000-0200-0000B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78" name="Rectangle 426">
          <a:extLst>
            <a:ext uri="{FF2B5EF4-FFF2-40B4-BE49-F238E27FC236}">
              <a16:creationId xmlns:a16="http://schemas.microsoft.com/office/drawing/2014/main" id="{00000000-0008-0000-0200-0000B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79" name="Rectangle 427">
          <a:extLst>
            <a:ext uri="{FF2B5EF4-FFF2-40B4-BE49-F238E27FC236}">
              <a16:creationId xmlns:a16="http://schemas.microsoft.com/office/drawing/2014/main" id="{00000000-0008-0000-0200-0000B3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0" name="Rectangle 428">
          <a:extLst>
            <a:ext uri="{FF2B5EF4-FFF2-40B4-BE49-F238E27FC236}">
              <a16:creationId xmlns:a16="http://schemas.microsoft.com/office/drawing/2014/main" id="{00000000-0008-0000-0200-0000B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1" name="Rectangle 429">
          <a:extLst>
            <a:ext uri="{FF2B5EF4-FFF2-40B4-BE49-F238E27FC236}">
              <a16:creationId xmlns:a16="http://schemas.microsoft.com/office/drawing/2014/main" id="{00000000-0008-0000-0200-0000B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2" name="Rectangle 430">
          <a:extLst>
            <a:ext uri="{FF2B5EF4-FFF2-40B4-BE49-F238E27FC236}">
              <a16:creationId xmlns:a16="http://schemas.microsoft.com/office/drawing/2014/main" id="{00000000-0008-0000-0200-0000B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3" name="Rectangle 431">
          <a:extLst>
            <a:ext uri="{FF2B5EF4-FFF2-40B4-BE49-F238E27FC236}">
              <a16:creationId xmlns:a16="http://schemas.microsoft.com/office/drawing/2014/main" id="{00000000-0008-0000-0200-0000B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4" name="Rectangle 432">
          <a:extLst>
            <a:ext uri="{FF2B5EF4-FFF2-40B4-BE49-F238E27FC236}">
              <a16:creationId xmlns:a16="http://schemas.microsoft.com/office/drawing/2014/main" id="{00000000-0008-0000-0200-0000B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5" name="Rectangle 433">
          <a:extLst>
            <a:ext uri="{FF2B5EF4-FFF2-40B4-BE49-F238E27FC236}">
              <a16:creationId xmlns:a16="http://schemas.microsoft.com/office/drawing/2014/main" id="{00000000-0008-0000-0200-0000B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86" name="Rectangle 434">
          <a:extLst>
            <a:ext uri="{FF2B5EF4-FFF2-40B4-BE49-F238E27FC236}">
              <a16:creationId xmlns:a16="http://schemas.microsoft.com/office/drawing/2014/main" id="{00000000-0008-0000-0200-0000BA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7" name="Rectangle 435">
          <a:extLst>
            <a:ext uri="{FF2B5EF4-FFF2-40B4-BE49-F238E27FC236}">
              <a16:creationId xmlns:a16="http://schemas.microsoft.com/office/drawing/2014/main" id="{00000000-0008-0000-0200-0000B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8" name="Rectangle 436">
          <a:extLst>
            <a:ext uri="{FF2B5EF4-FFF2-40B4-BE49-F238E27FC236}">
              <a16:creationId xmlns:a16="http://schemas.microsoft.com/office/drawing/2014/main" id="{00000000-0008-0000-0200-0000B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89" name="Rectangle 437">
          <a:extLst>
            <a:ext uri="{FF2B5EF4-FFF2-40B4-BE49-F238E27FC236}">
              <a16:creationId xmlns:a16="http://schemas.microsoft.com/office/drawing/2014/main" id="{00000000-0008-0000-0200-0000B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0" name="Rectangle 438">
          <a:extLst>
            <a:ext uri="{FF2B5EF4-FFF2-40B4-BE49-F238E27FC236}">
              <a16:creationId xmlns:a16="http://schemas.microsoft.com/office/drawing/2014/main" id="{00000000-0008-0000-0200-0000B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1" name="Rectangle 439">
          <a:extLst>
            <a:ext uri="{FF2B5EF4-FFF2-40B4-BE49-F238E27FC236}">
              <a16:creationId xmlns:a16="http://schemas.microsoft.com/office/drawing/2014/main" id="{00000000-0008-0000-0200-0000B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2" name="Rectangle 440">
          <a:extLst>
            <a:ext uri="{FF2B5EF4-FFF2-40B4-BE49-F238E27FC236}">
              <a16:creationId xmlns:a16="http://schemas.microsoft.com/office/drawing/2014/main" id="{00000000-0008-0000-0200-0000C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193" name="Rectangle 441">
          <a:extLst>
            <a:ext uri="{FF2B5EF4-FFF2-40B4-BE49-F238E27FC236}">
              <a16:creationId xmlns:a16="http://schemas.microsoft.com/office/drawing/2014/main" id="{00000000-0008-0000-0200-0000C1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4" name="Rectangle 442">
          <a:extLst>
            <a:ext uri="{FF2B5EF4-FFF2-40B4-BE49-F238E27FC236}">
              <a16:creationId xmlns:a16="http://schemas.microsoft.com/office/drawing/2014/main" id="{00000000-0008-0000-0200-0000C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5" name="Rectangle 443">
          <a:extLst>
            <a:ext uri="{FF2B5EF4-FFF2-40B4-BE49-F238E27FC236}">
              <a16:creationId xmlns:a16="http://schemas.microsoft.com/office/drawing/2014/main" id="{00000000-0008-0000-0200-0000C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6" name="Rectangle 444">
          <a:extLst>
            <a:ext uri="{FF2B5EF4-FFF2-40B4-BE49-F238E27FC236}">
              <a16:creationId xmlns:a16="http://schemas.microsoft.com/office/drawing/2014/main" id="{00000000-0008-0000-0200-0000C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7" name="Rectangle 445">
          <a:extLst>
            <a:ext uri="{FF2B5EF4-FFF2-40B4-BE49-F238E27FC236}">
              <a16:creationId xmlns:a16="http://schemas.microsoft.com/office/drawing/2014/main" id="{00000000-0008-0000-0200-0000C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8" name="Rectangle 446">
          <a:extLst>
            <a:ext uri="{FF2B5EF4-FFF2-40B4-BE49-F238E27FC236}">
              <a16:creationId xmlns:a16="http://schemas.microsoft.com/office/drawing/2014/main" id="{00000000-0008-0000-0200-0000C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199" name="Rectangle 447">
          <a:extLst>
            <a:ext uri="{FF2B5EF4-FFF2-40B4-BE49-F238E27FC236}">
              <a16:creationId xmlns:a16="http://schemas.microsoft.com/office/drawing/2014/main" id="{00000000-0008-0000-0200-0000C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529</xdr:row>
      <xdr:rowOff>0</xdr:rowOff>
    </xdr:from>
    <xdr:ext cx="28854" cy="132665"/>
    <xdr:sp macro="" textlink="" fLocksText="0">
      <xdr:nvSpPr>
        <xdr:cNvPr id="200" name="Rectangle 448">
          <a:extLst>
            <a:ext uri="{FF2B5EF4-FFF2-40B4-BE49-F238E27FC236}">
              <a16:creationId xmlns:a16="http://schemas.microsoft.com/office/drawing/2014/main" id="{00000000-0008-0000-0200-0000C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1" name="Rectangle 449">
          <a:extLst>
            <a:ext uri="{FF2B5EF4-FFF2-40B4-BE49-F238E27FC236}">
              <a16:creationId xmlns:a16="http://schemas.microsoft.com/office/drawing/2014/main" id="{00000000-0008-0000-0200-0000C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2" name="Rectangle 450">
          <a:extLst>
            <a:ext uri="{FF2B5EF4-FFF2-40B4-BE49-F238E27FC236}">
              <a16:creationId xmlns:a16="http://schemas.microsoft.com/office/drawing/2014/main" id="{00000000-0008-0000-0200-0000C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3" name="Rectangle 451">
          <a:extLst>
            <a:ext uri="{FF2B5EF4-FFF2-40B4-BE49-F238E27FC236}">
              <a16:creationId xmlns:a16="http://schemas.microsoft.com/office/drawing/2014/main" id="{00000000-0008-0000-0200-0000C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4" name="Rectangle 452">
          <a:extLst>
            <a:ext uri="{FF2B5EF4-FFF2-40B4-BE49-F238E27FC236}">
              <a16:creationId xmlns:a16="http://schemas.microsoft.com/office/drawing/2014/main" id="{00000000-0008-0000-0200-0000C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5" name="Rectangle 453">
          <a:extLst>
            <a:ext uri="{FF2B5EF4-FFF2-40B4-BE49-F238E27FC236}">
              <a16:creationId xmlns:a16="http://schemas.microsoft.com/office/drawing/2014/main" id="{00000000-0008-0000-0200-0000C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529</xdr:row>
      <xdr:rowOff>0</xdr:rowOff>
    </xdr:from>
    <xdr:ext cx="28854" cy="132665"/>
    <xdr:sp macro="" textlink="" fLocksText="0">
      <xdr:nvSpPr>
        <xdr:cNvPr id="206" name="Rectangle 454">
          <a:extLst>
            <a:ext uri="{FF2B5EF4-FFF2-40B4-BE49-F238E27FC236}">
              <a16:creationId xmlns:a16="http://schemas.microsoft.com/office/drawing/2014/main" id="{00000000-0008-0000-0200-0000C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tabSelected="1" view="pageBreakPreview" topLeftCell="A21" zoomScale="70" zoomScaleNormal="100" zoomScaleSheetLayoutView="70" zoomScalePageLayoutView="120" workbookViewId="0">
      <selection activeCell="E32" sqref="E32"/>
    </sheetView>
  </sheetViews>
  <sheetFormatPr defaultColWidth="9.125" defaultRowHeight="12.6"/>
  <cols>
    <col min="1" max="1" width="15.625" style="7" customWidth="1"/>
    <col min="2" max="2" width="12" style="7" customWidth="1"/>
    <col min="3" max="3" width="61.625" style="7" customWidth="1"/>
    <col min="4" max="4" width="5.25" style="9" customWidth="1"/>
    <col min="5" max="5" width="29.25" style="10" customWidth="1"/>
    <col min="6" max="16384" width="9.125" style="7"/>
  </cols>
  <sheetData>
    <row r="1" spans="1:6" ht="18">
      <c r="A1" s="358"/>
      <c r="B1" s="358"/>
      <c r="C1" s="358"/>
      <c r="D1" s="355"/>
      <c r="E1" s="356"/>
      <c r="F1" s="358"/>
    </row>
    <row r="2" spans="1:6" ht="40.5" customHeight="1">
      <c r="A2" s="358"/>
      <c r="B2" s="358"/>
      <c r="C2" s="358"/>
      <c r="D2" s="355"/>
      <c r="E2" s="356"/>
      <c r="F2" s="358"/>
    </row>
    <row r="3" spans="1:6" ht="21">
      <c r="A3" s="358"/>
      <c r="B3" s="521" t="s">
        <v>405</v>
      </c>
      <c r="C3" s="521"/>
      <c r="D3" s="521"/>
      <c r="E3" s="521"/>
      <c r="F3" s="358"/>
    </row>
    <row r="4" spans="1:6" ht="18">
      <c r="A4" s="358"/>
      <c r="B4" s="357"/>
      <c r="C4" s="358"/>
      <c r="D4" s="355"/>
      <c r="E4" s="355"/>
      <c r="F4" s="358"/>
    </row>
    <row r="5" spans="1:6" ht="18" customHeight="1">
      <c r="A5" s="358"/>
      <c r="B5" s="522" t="s">
        <v>429</v>
      </c>
      <c r="C5" s="522"/>
      <c r="D5" s="522"/>
      <c r="E5" s="522"/>
      <c r="F5" s="358"/>
    </row>
    <row r="6" spans="1:6" ht="18">
      <c r="A6" s="358"/>
      <c r="B6" s="359"/>
      <c r="C6" s="359"/>
      <c r="D6" s="360"/>
      <c r="E6" s="360"/>
      <c r="F6" s="358"/>
    </row>
    <row r="7" spans="1:6" ht="18">
      <c r="A7" s="358"/>
      <c r="B7" s="361" t="s">
        <v>106</v>
      </c>
      <c r="C7" s="361" t="s">
        <v>317</v>
      </c>
      <c r="D7" s="360"/>
      <c r="E7" s="362">
        <f>'Pripremni radovi'!F42</f>
        <v>0</v>
      </c>
      <c r="F7" s="358"/>
    </row>
    <row r="8" spans="1:6" ht="18">
      <c r="A8" s="358"/>
      <c r="B8" s="361"/>
      <c r="C8" s="358"/>
      <c r="D8" s="360"/>
      <c r="E8" s="363"/>
      <c r="F8" s="358"/>
    </row>
    <row r="9" spans="1:6" ht="18">
      <c r="A9" s="358"/>
      <c r="B9" s="361" t="s">
        <v>96</v>
      </c>
      <c r="C9" s="361" t="s">
        <v>361</v>
      </c>
      <c r="D9" s="360"/>
      <c r="E9" s="362">
        <f>'Demontaze i rusenja'!F119</f>
        <v>0</v>
      </c>
      <c r="F9" s="358"/>
    </row>
    <row r="10" spans="1:6" ht="18">
      <c r="A10" s="358"/>
      <c r="B10" s="358"/>
      <c r="C10" s="358"/>
      <c r="D10" s="360"/>
      <c r="E10" s="363"/>
      <c r="F10" s="358"/>
    </row>
    <row r="11" spans="1:6" ht="18">
      <c r="A11" s="358"/>
      <c r="B11" s="361" t="s">
        <v>432</v>
      </c>
      <c r="C11" s="361" t="s">
        <v>362</v>
      </c>
      <c r="D11" s="360"/>
      <c r="E11" s="362">
        <f>'Zemljani radovi'!F26</f>
        <v>0</v>
      </c>
      <c r="F11" s="358"/>
    </row>
    <row r="12" spans="1:6" ht="18">
      <c r="A12" s="358"/>
      <c r="B12" s="361"/>
      <c r="C12" s="365"/>
      <c r="D12" s="360"/>
      <c r="E12" s="362"/>
      <c r="F12" s="358"/>
    </row>
    <row r="13" spans="1:6" ht="18">
      <c r="A13" s="358"/>
      <c r="B13" s="366" t="s">
        <v>433</v>
      </c>
      <c r="C13" s="367" t="s">
        <v>363</v>
      </c>
      <c r="D13" s="360"/>
      <c r="E13" s="362">
        <f>'AB radovi'!F69</f>
        <v>0</v>
      </c>
      <c r="F13" s="358"/>
    </row>
    <row r="14" spans="1:6" ht="18">
      <c r="A14" s="358"/>
      <c r="B14" s="366"/>
      <c r="C14" s="367"/>
      <c r="D14" s="360"/>
      <c r="E14" s="362"/>
      <c r="F14" s="358"/>
    </row>
    <row r="15" spans="1:6" ht="18">
      <c r="A15" s="358"/>
      <c r="B15" s="366" t="s">
        <v>434</v>
      </c>
      <c r="C15" s="368" t="s">
        <v>368</v>
      </c>
      <c r="D15" s="360"/>
      <c r="E15" s="362">
        <f>'Tesarski radovi'!F36</f>
        <v>0</v>
      </c>
      <c r="F15" s="358"/>
    </row>
    <row r="16" spans="1:6" ht="18">
      <c r="A16" s="358"/>
      <c r="B16" s="366"/>
      <c r="C16" s="369"/>
      <c r="D16" s="360"/>
      <c r="E16" s="362"/>
      <c r="F16" s="358"/>
    </row>
    <row r="17" spans="1:6" ht="18">
      <c r="A17" s="358"/>
      <c r="B17" s="368" t="s">
        <v>435</v>
      </c>
      <c r="C17" s="368" t="s">
        <v>364</v>
      </c>
      <c r="D17" s="360"/>
      <c r="E17" s="362">
        <f>'Zidarski radovi'!F48</f>
        <v>0</v>
      </c>
      <c r="F17" s="358"/>
    </row>
    <row r="18" spans="1:6" ht="18">
      <c r="A18" s="358"/>
      <c r="B18" s="368"/>
      <c r="C18" s="370"/>
      <c r="D18" s="360"/>
      <c r="E18" s="362"/>
      <c r="F18" s="358"/>
    </row>
    <row r="19" spans="1:6" ht="18">
      <c r="A19" s="358"/>
      <c r="B19" s="368" t="s">
        <v>436</v>
      </c>
      <c r="C19" s="367" t="s">
        <v>365</v>
      </c>
      <c r="D19" s="360"/>
      <c r="E19" s="362">
        <f>'Izolaterski radovi'!F22</f>
        <v>0</v>
      </c>
      <c r="F19" s="358"/>
    </row>
    <row r="20" spans="1:6" ht="18">
      <c r="A20" s="358"/>
      <c r="B20" s="368"/>
      <c r="C20" s="370"/>
      <c r="D20" s="360"/>
      <c r="E20" s="362"/>
      <c r="F20" s="358"/>
    </row>
    <row r="21" spans="1:6" ht="18">
      <c r="A21" s="358"/>
      <c r="B21" s="366" t="s">
        <v>437</v>
      </c>
      <c r="C21" s="371" t="s">
        <v>366</v>
      </c>
      <c r="D21" s="360"/>
      <c r="E21" s="362">
        <f>'Ojacanja nosive konstrukcije'!F79</f>
        <v>0</v>
      </c>
      <c r="F21" s="358"/>
    </row>
    <row r="22" spans="1:6" s="6" customFormat="1" ht="18">
      <c r="A22" s="358"/>
      <c r="B22" s="366"/>
      <c r="C22" s="370"/>
      <c r="D22" s="360"/>
      <c r="E22" s="362"/>
      <c r="F22" s="358"/>
    </row>
    <row r="23" spans="1:6" ht="18">
      <c r="A23" s="358"/>
      <c r="B23" s="372" t="s">
        <v>438</v>
      </c>
      <c r="C23" s="371" t="s">
        <v>367</v>
      </c>
      <c r="D23" s="360"/>
      <c r="E23" s="362">
        <f>'Čelične konstrukcije'!F40</f>
        <v>0</v>
      </c>
      <c r="F23" s="358"/>
    </row>
    <row r="24" spans="1:6" ht="18">
      <c r="A24" s="358"/>
      <c r="B24" s="358"/>
      <c r="C24" s="358"/>
      <c r="D24" s="360"/>
      <c r="E24" s="363"/>
      <c r="F24" s="358"/>
    </row>
    <row r="25" spans="1:6" ht="18">
      <c r="A25" s="358"/>
      <c r="B25" s="372" t="s">
        <v>439</v>
      </c>
      <c r="C25" s="371" t="s">
        <v>382</v>
      </c>
      <c r="D25" s="360"/>
      <c r="E25" s="362">
        <f>'Limarski radovi'!F16</f>
        <v>0</v>
      </c>
      <c r="F25" s="358"/>
    </row>
    <row r="26" spans="1:6" ht="18">
      <c r="A26" s="358"/>
      <c r="B26" s="358"/>
      <c r="C26" s="358"/>
      <c r="D26" s="360"/>
      <c r="E26" s="363"/>
      <c r="F26" s="358"/>
    </row>
    <row r="27" spans="1:6" ht="18">
      <c r="A27" s="358"/>
      <c r="B27" s="372" t="s">
        <v>440</v>
      </c>
      <c r="C27" s="371" t="s">
        <v>381</v>
      </c>
      <c r="D27" s="360"/>
      <c r="E27" s="362">
        <f>'Krovopokrivacki radovi'!F12</f>
        <v>0</v>
      </c>
      <c r="F27" s="358"/>
    </row>
    <row r="28" spans="1:6" ht="18">
      <c r="A28" s="358"/>
      <c r="B28" s="358"/>
      <c r="C28" s="358"/>
      <c r="D28" s="360"/>
      <c r="E28" s="363"/>
      <c r="F28" s="358"/>
    </row>
    <row r="29" spans="1:6" ht="18">
      <c r="A29" s="358"/>
      <c r="B29" s="372" t="s">
        <v>441</v>
      </c>
      <c r="C29" s="371" t="s">
        <v>380</v>
      </c>
      <c r="D29" s="360"/>
      <c r="E29" s="362">
        <f>'Suhomontazni radovi'!F14</f>
        <v>0</v>
      </c>
      <c r="F29" s="358"/>
    </row>
    <row r="30" spans="1:6" ht="18">
      <c r="A30" s="358"/>
      <c r="B30" s="358"/>
      <c r="C30" s="358"/>
      <c r="D30" s="360"/>
      <c r="E30" s="363"/>
      <c r="F30" s="358"/>
    </row>
    <row r="31" spans="1:6" ht="18">
      <c r="A31" s="358"/>
      <c r="B31" s="373" t="s">
        <v>118</v>
      </c>
      <c r="C31" s="525" t="s">
        <v>372</v>
      </c>
      <c r="D31" s="525"/>
      <c r="E31" s="387"/>
      <c r="F31" s="358"/>
    </row>
    <row r="32" spans="1:6" ht="18">
      <c r="A32" s="358"/>
      <c r="B32" s="373"/>
      <c r="C32" s="414" t="s">
        <v>371</v>
      </c>
      <c r="D32" s="414"/>
      <c r="E32" s="374">
        <f>E17+E9+E13+E11+E7+E15+E19+E21+E23+E25+E27+E29</f>
        <v>0</v>
      </c>
      <c r="F32" s="358"/>
    </row>
    <row r="33" spans="1:6" ht="18">
      <c r="A33" s="358"/>
      <c r="B33" s="372"/>
      <c r="C33" s="358"/>
      <c r="D33" s="360"/>
      <c r="E33" s="363"/>
      <c r="F33" s="358"/>
    </row>
    <row r="34" spans="1:6" ht="18">
      <c r="A34" s="358"/>
      <c r="B34" s="522" t="s">
        <v>430</v>
      </c>
      <c r="C34" s="522"/>
      <c r="D34" s="364"/>
      <c r="E34" s="364"/>
      <c r="F34" s="358"/>
    </row>
    <row r="35" spans="1:6" ht="18">
      <c r="A35" s="358"/>
      <c r="B35" s="359"/>
      <c r="C35" s="359"/>
      <c r="D35" s="360"/>
      <c r="E35" s="360"/>
      <c r="F35" s="358"/>
    </row>
    <row r="36" spans="1:6" ht="36">
      <c r="A36" s="358"/>
      <c r="B36" s="372" t="s">
        <v>163</v>
      </c>
      <c r="C36" s="371" t="s">
        <v>423</v>
      </c>
      <c r="D36" s="360"/>
      <c r="E36" s="362">
        <f>Instalacije!F14</f>
        <v>0</v>
      </c>
      <c r="F36" s="358"/>
    </row>
    <row r="37" spans="1:6" ht="18">
      <c r="A37" s="358"/>
      <c r="B37" s="358"/>
      <c r="C37" s="358"/>
      <c r="D37" s="360"/>
      <c r="E37" s="363"/>
      <c r="F37" s="358"/>
    </row>
    <row r="38" spans="1:6" ht="18">
      <c r="A38" s="358"/>
      <c r="B38" s="373" t="s">
        <v>119</v>
      </c>
      <c r="C38" s="525" t="s">
        <v>431</v>
      </c>
      <c r="D38" s="525"/>
      <c r="E38" s="374">
        <f>E36</f>
        <v>0</v>
      </c>
      <c r="F38" s="358"/>
    </row>
    <row r="39" spans="1:6" ht="18">
      <c r="A39" s="358"/>
      <c r="B39" s="361"/>
      <c r="C39" s="375"/>
      <c r="D39" s="375"/>
      <c r="E39" s="362"/>
      <c r="F39" s="358"/>
    </row>
    <row r="40" spans="1:6" ht="18">
      <c r="A40" s="358"/>
      <c r="B40" s="523" t="s">
        <v>262</v>
      </c>
      <c r="C40" s="523"/>
      <c r="D40" s="376"/>
      <c r="E40" s="377"/>
      <c r="F40" s="358"/>
    </row>
    <row r="41" spans="1:6" ht="18">
      <c r="A41" s="358"/>
      <c r="B41" s="359"/>
      <c r="C41" s="359"/>
      <c r="D41" s="360"/>
      <c r="E41" s="363"/>
      <c r="F41" s="358"/>
    </row>
    <row r="42" spans="1:6" ht="18">
      <c r="A42" s="358"/>
      <c r="B42" s="368" t="s">
        <v>165</v>
      </c>
      <c r="C42" s="368" t="s">
        <v>424</v>
      </c>
      <c r="D42" s="360"/>
      <c r="E42" s="362">
        <f>'Resturatorski radovi - zid'!F16</f>
        <v>0</v>
      </c>
      <c r="F42" s="358"/>
    </row>
    <row r="43" spans="1:6" ht="18">
      <c r="A43" s="358"/>
      <c r="B43" s="368"/>
      <c r="C43" s="368"/>
      <c r="D43" s="360"/>
      <c r="E43" s="362"/>
      <c r="F43" s="358"/>
    </row>
    <row r="44" spans="1:6" ht="18">
      <c r="A44" s="358"/>
      <c r="B44" s="378" t="s">
        <v>164</v>
      </c>
      <c r="C44" s="524" t="s">
        <v>383</v>
      </c>
      <c r="D44" s="524"/>
      <c r="E44" s="379">
        <f>E42</f>
        <v>0</v>
      </c>
      <c r="F44" s="358"/>
    </row>
    <row r="45" spans="1:6" ht="18">
      <c r="A45" s="358"/>
      <c r="B45" s="369"/>
      <c r="C45" s="380"/>
      <c r="D45" s="381"/>
      <c r="E45" s="382"/>
      <c r="F45" s="358"/>
    </row>
    <row r="46" spans="1:6" s="8" customFormat="1" ht="18">
      <c r="A46" s="388"/>
      <c r="B46" s="384"/>
      <c r="C46" s="518" t="s">
        <v>384</v>
      </c>
      <c r="D46" s="518"/>
      <c r="E46" s="385">
        <f>E32+E38+E44</f>
        <v>0</v>
      </c>
      <c r="F46" s="388"/>
    </row>
    <row r="47" spans="1:6" ht="18">
      <c r="A47" s="358"/>
      <c r="B47" s="358"/>
      <c r="C47" s="383"/>
      <c r="D47" s="383"/>
      <c r="E47" s="362"/>
      <c r="F47" s="358"/>
    </row>
    <row r="48" spans="1:6" ht="18">
      <c r="A48" s="358"/>
      <c r="B48" s="358"/>
      <c r="C48" s="519" t="s">
        <v>369</v>
      </c>
      <c r="D48" s="519"/>
      <c r="E48" s="362">
        <f>0.25*E46</f>
        <v>0</v>
      </c>
      <c r="F48" s="358"/>
    </row>
    <row r="49" spans="1:6" ht="18">
      <c r="A49" s="358"/>
      <c r="B49" s="358"/>
      <c r="C49" s="358"/>
      <c r="D49" s="360"/>
      <c r="E49" s="362"/>
      <c r="F49" s="358"/>
    </row>
    <row r="50" spans="1:6" ht="18">
      <c r="A50" s="358"/>
      <c r="B50" s="389"/>
      <c r="C50" s="520" t="s">
        <v>370</v>
      </c>
      <c r="D50" s="520"/>
      <c r="E50" s="386">
        <f>E46+E48</f>
        <v>0</v>
      </c>
      <c r="F50" s="358"/>
    </row>
    <row r="51" spans="1:6" ht="18">
      <c r="A51" s="358"/>
      <c r="B51" s="358"/>
      <c r="C51" s="358"/>
      <c r="D51" s="360"/>
      <c r="E51" s="363"/>
      <c r="F51" s="358"/>
    </row>
  </sheetData>
  <sheetProtection algorithmName="SHA-512" hashValue="A4ogWJNzDT1iLLoTAxLKvuIsAbNh3B3BJgU+X/QMTlKLS4ky6pwbbdl+T9tYlcYcdN66L5WO/OEo1wamBnE9tA==" saltValue="PFfSxJrKZbDrnok4yAYxJQ==" spinCount="100000" sheet="1" objects="1" scenarios="1"/>
  <mergeCells count="11">
    <mergeCell ref="C46:D46"/>
    <mergeCell ref="C48:D48"/>
    <mergeCell ref="C50:D50"/>
    <mergeCell ref="B3:E3"/>
    <mergeCell ref="B34:C34"/>
    <mergeCell ref="B40:C40"/>
    <mergeCell ref="C44:D44"/>
    <mergeCell ref="C38:D38"/>
    <mergeCell ref="B5:C5"/>
    <mergeCell ref="C31:D31"/>
    <mergeCell ref="D5:E5"/>
  </mergeCells>
  <phoneticPr fontId="10" type="noConversion"/>
  <pageMargins left="0.98425196850393704" right="0.19685039370078741" top="0.98425196850393704" bottom="0.98425196850393704" header="0.39370078740157483" footer="0.31496062992125984"/>
  <pageSetup paperSize="9" scale="74" orientation="portrait" r:id="rId1"/>
  <headerFooter alignWithMargins="0">
    <oddHeader>&amp;L&amp;"-,Regular"&amp;K01+042INVESTITOR: HRVATSKI INSTITUT ZA POVIJEST
GRAĐEVINA: Palača bogoštovlja i nastave, Opatička 10, Zagreb&amp;C
&amp;R&amp;"-,Regular"&amp;K01+045PROJEKT OBNOVE KONSTRUKCIJE ZGRADE - Z.O.P. 12/21
T R O Š K O V N I K</oddHeader>
    <oddFooter>&amp;L&amp;"-,Regular"&amp;K01+043
Glavni projektant: Martina Vujasinović, mag. ind. aedif.
INTRADOS PROJEKT d.o.o., Zagreb, svibanj 2022.&amp;R&amp;"-,Regular"&amp;K01+045REKAPITULACIJA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97"/>
  <sheetViews>
    <sheetView view="pageBreakPreview" zoomScaleNormal="100" zoomScaleSheetLayoutView="100" zoomScalePageLayoutView="130" workbookViewId="0">
      <selection activeCell="B18" sqref="B18"/>
    </sheetView>
  </sheetViews>
  <sheetFormatPr defaultRowHeight="12"/>
  <cols>
    <col min="1" max="1" width="10.25" style="196" customWidth="1"/>
    <col min="2" max="2" width="69" style="200" customWidth="1"/>
    <col min="3" max="245" width="9.125" style="15"/>
    <col min="246" max="246" width="10.25" style="15" customWidth="1"/>
    <col min="247" max="247" width="46.875" style="15" customWidth="1"/>
    <col min="248" max="248" width="8.75" style="15" customWidth="1"/>
    <col min="249" max="249" width="8.25" style="15" customWidth="1"/>
    <col min="250" max="250" width="11" style="15" customWidth="1"/>
    <col min="251" max="251" width="11.75" style="15" customWidth="1"/>
    <col min="252" max="252" width="9.125" style="15"/>
    <col min="253" max="253" width="89" style="15" customWidth="1"/>
    <col min="254" max="501" width="9.125" style="15"/>
    <col min="502" max="502" width="10.25" style="15" customWidth="1"/>
    <col min="503" max="503" width="46.875" style="15" customWidth="1"/>
    <col min="504" max="504" width="8.75" style="15" customWidth="1"/>
    <col min="505" max="505" width="8.25" style="15" customWidth="1"/>
    <col min="506" max="506" width="11" style="15" customWidth="1"/>
    <col min="507" max="507" width="11.75" style="15" customWidth="1"/>
    <col min="508" max="508" width="9.125" style="15"/>
    <col min="509" max="509" width="89" style="15" customWidth="1"/>
    <col min="510" max="757" width="9.125" style="15"/>
    <col min="758" max="758" width="10.25" style="15" customWidth="1"/>
    <col min="759" max="759" width="46.875" style="15" customWidth="1"/>
    <col min="760" max="760" width="8.75" style="15" customWidth="1"/>
    <col min="761" max="761" width="8.25" style="15" customWidth="1"/>
    <col min="762" max="762" width="11" style="15" customWidth="1"/>
    <col min="763" max="763" width="11.75" style="15" customWidth="1"/>
    <col min="764" max="764" width="9.125" style="15"/>
    <col min="765" max="765" width="89" style="15" customWidth="1"/>
    <col min="766" max="1013" width="9.125" style="15"/>
    <col min="1014" max="1014" width="10.25" style="15" customWidth="1"/>
    <col min="1015" max="1015" width="46.875" style="15" customWidth="1"/>
    <col min="1016" max="1016" width="8.75" style="15" customWidth="1"/>
    <col min="1017" max="1017" width="8.25" style="15" customWidth="1"/>
    <col min="1018" max="1018" width="11" style="15" customWidth="1"/>
    <col min="1019" max="1019" width="11.75" style="15" customWidth="1"/>
    <col min="1020" max="1020" width="9.125" style="15"/>
    <col min="1021" max="1021" width="89" style="15" customWidth="1"/>
    <col min="1022" max="1269" width="9.125" style="15"/>
    <col min="1270" max="1270" width="10.25" style="15" customWidth="1"/>
    <col min="1271" max="1271" width="46.875" style="15" customWidth="1"/>
    <col min="1272" max="1272" width="8.75" style="15" customWidth="1"/>
    <col min="1273" max="1273" width="8.25" style="15" customWidth="1"/>
    <col min="1274" max="1274" width="11" style="15" customWidth="1"/>
    <col min="1275" max="1275" width="11.75" style="15" customWidth="1"/>
    <col min="1276" max="1276" width="9.125" style="15"/>
    <col min="1277" max="1277" width="89" style="15" customWidth="1"/>
    <col min="1278" max="1525" width="9.125" style="15"/>
    <col min="1526" max="1526" width="10.25" style="15" customWidth="1"/>
    <col min="1527" max="1527" width="46.875" style="15" customWidth="1"/>
    <col min="1528" max="1528" width="8.75" style="15" customWidth="1"/>
    <col min="1529" max="1529" width="8.25" style="15" customWidth="1"/>
    <col min="1530" max="1530" width="11" style="15" customWidth="1"/>
    <col min="1531" max="1531" width="11.75" style="15" customWidth="1"/>
    <col min="1532" max="1532" width="9.125" style="15"/>
    <col min="1533" max="1533" width="89" style="15" customWidth="1"/>
    <col min="1534" max="1781" width="9.125" style="15"/>
    <col min="1782" max="1782" width="10.25" style="15" customWidth="1"/>
    <col min="1783" max="1783" width="46.875" style="15" customWidth="1"/>
    <col min="1784" max="1784" width="8.75" style="15" customWidth="1"/>
    <col min="1785" max="1785" width="8.25" style="15" customWidth="1"/>
    <col min="1786" max="1786" width="11" style="15" customWidth="1"/>
    <col min="1787" max="1787" width="11.75" style="15" customWidth="1"/>
    <col min="1788" max="1788" width="9.125" style="15"/>
    <col min="1789" max="1789" width="89" style="15" customWidth="1"/>
    <col min="1790" max="2037" width="9.125" style="15"/>
    <col min="2038" max="2038" width="10.25" style="15" customWidth="1"/>
    <col min="2039" max="2039" width="46.875" style="15" customWidth="1"/>
    <col min="2040" max="2040" width="8.75" style="15" customWidth="1"/>
    <col min="2041" max="2041" width="8.25" style="15" customWidth="1"/>
    <col min="2042" max="2042" width="11" style="15" customWidth="1"/>
    <col min="2043" max="2043" width="11.75" style="15" customWidth="1"/>
    <col min="2044" max="2044" width="9.125" style="15"/>
    <col min="2045" max="2045" width="89" style="15" customWidth="1"/>
    <col min="2046" max="2293" width="9.125" style="15"/>
    <col min="2294" max="2294" width="10.25" style="15" customWidth="1"/>
    <col min="2295" max="2295" width="46.875" style="15" customWidth="1"/>
    <col min="2296" max="2296" width="8.75" style="15" customWidth="1"/>
    <col min="2297" max="2297" width="8.25" style="15" customWidth="1"/>
    <col min="2298" max="2298" width="11" style="15" customWidth="1"/>
    <col min="2299" max="2299" width="11.75" style="15" customWidth="1"/>
    <col min="2300" max="2300" width="9.125" style="15"/>
    <col min="2301" max="2301" width="89" style="15" customWidth="1"/>
    <col min="2302" max="2549" width="9.125" style="15"/>
    <col min="2550" max="2550" width="10.25" style="15" customWidth="1"/>
    <col min="2551" max="2551" width="46.875" style="15" customWidth="1"/>
    <col min="2552" max="2552" width="8.75" style="15" customWidth="1"/>
    <col min="2553" max="2553" width="8.25" style="15" customWidth="1"/>
    <col min="2554" max="2554" width="11" style="15" customWidth="1"/>
    <col min="2555" max="2555" width="11.75" style="15" customWidth="1"/>
    <col min="2556" max="2556" width="9.125" style="15"/>
    <col min="2557" max="2557" width="89" style="15" customWidth="1"/>
    <col min="2558" max="2805" width="9.125" style="15"/>
    <col min="2806" max="2806" width="10.25" style="15" customWidth="1"/>
    <col min="2807" max="2807" width="46.875" style="15" customWidth="1"/>
    <col min="2808" max="2808" width="8.75" style="15" customWidth="1"/>
    <col min="2809" max="2809" width="8.25" style="15" customWidth="1"/>
    <col min="2810" max="2810" width="11" style="15" customWidth="1"/>
    <col min="2811" max="2811" width="11.75" style="15" customWidth="1"/>
    <col min="2812" max="2812" width="9.125" style="15"/>
    <col min="2813" max="2813" width="89" style="15" customWidth="1"/>
    <col min="2814" max="3061" width="9.125" style="15"/>
    <col min="3062" max="3062" width="10.25" style="15" customWidth="1"/>
    <col min="3063" max="3063" width="46.875" style="15" customWidth="1"/>
    <col min="3064" max="3064" width="8.75" style="15" customWidth="1"/>
    <col min="3065" max="3065" width="8.25" style="15" customWidth="1"/>
    <col min="3066" max="3066" width="11" style="15" customWidth="1"/>
    <col min="3067" max="3067" width="11.75" style="15" customWidth="1"/>
    <col min="3068" max="3068" width="9.125" style="15"/>
    <col min="3069" max="3069" width="89" style="15" customWidth="1"/>
    <col min="3070" max="3317" width="9.125" style="15"/>
    <col min="3318" max="3318" width="10.25" style="15" customWidth="1"/>
    <col min="3319" max="3319" width="46.875" style="15" customWidth="1"/>
    <col min="3320" max="3320" width="8.75" style="15" customWidth="1"/>
    <col min="3321" max="3321" width="8.25" style="15" customWidth="1"/>
    <col min="3322" max="3322" width="11" style="15" customWidth="1"/>
    <col min="3323" max="3323" width="11.75" style="15" customWidth="1"/>
    <col min="3324" max="3324" width="9.125" style="15"/>
    <col min="3325" max="3325" width="89" style="15" customWidth="1"/>
    <col min="3326" max="3573" width="9.125" style="15"/>
    <col min="3574" max="3574" width="10.25" style="15" customWidth="1"/>
    <col min="3575" max="3575" width="46.875" style="15" customWidth="1"/>
    <col min="3576" max="3576" width="8.75" style="15" customWidth="1"/>
    <col min="3577" max="3577" width="8.25" style="15" customWidth="1"/>
    <col min="3578" max="3578" width="11" style="15" customWidth="1"/>
    <col min="3579" max="3579" width="11.75" style="15" customWidth="1"/>
    <col min="3580" max="3580" width="9.125" style="15"/>
    <col min="3581" max="3581" width="89" style="15" customWidth="1"/>
    <col min="3582" max="3829" width="9.125" style="15"/>
    <col min="3830" max="3830" width="10.25" style="15" customWidth="1"/>
    <col min="3831" max="3831" width="46.875" style="15" customWidth="1"/>
    <col min="3832" max="3832" width="8.75" style="15" customWidth="1"/>
    <col min="3833" max="3833" width="8.25" style="15" customWidth="1"/>
    <col min="3834" max="3834" width="11" style="15" customWidth="1"/>
    <col min="3835" max="3835" width="11.75" style="15" customWidth="1"/>
    <col min="3836" max="3836" width="9.125" style="15"/>
    <col min="3837" max="3837" width="89" style="15" customWidth="1"/>
    <col min="3838" max="4085" width="9.125" style="15"/>
    <col min="4086" max="4086" width="10.25" style="15" customWidth="1"/>
    <col min="4087" max="4087" width="46.875" style="15" customWidth="1"/>
    <col min="4088" max="4088" width="8.75" style="15" customWidth="1"/>
    <col min="4089" max="4089" width="8.25" style="15" customWidth="1"/>
    <col min="4090" max="4090" width="11" style="15" customWidth="1"/>
    <col min="4091" max="4091" width="11.75" style="15" customWidth="1"/>
    <col min="4092" max="4092" width="9.125" style="15"/>
    <col min="4093" max="4093" width="89" style="15" customWidth="1"/>
    <col min="4094" max="4341" width="9.125" style="15"/>
    <col min="4342" max="4342" width="10.25" style="15" customWidth="1"/>
    <col min="4343" max="4343" width="46.875" style="15" customWidth="1"/>
    <col min="4344" max="4344" width="8.75" style="15" customWidth="1"/>
    <col min="4345" max="4345" width="8.25" style="15" customWidth="1"/>
    <col min="4346" max="4346" width="11" style="15" customWidth="1"/>
    <col min="4347" max="4347" width="11.75" style="15" customWidth="1"/>
    <col min="4348" max="4348" width="9.125" style="15"/>
    <col min="4349" max="4349" width="89" style="15" customWidth="1"/>
    <col min="4350" max="4597" width="9.125" style="15"/>
    <col min="4598" max="4598" width="10.25" style="15" customWidth="1"/>
    <col min="4599" max="4599" width="46.875" style="15" customWidth="1"/>
    <col min="4600" max="4600" width="8.75" style="15" customWidth="1"/>
    <col min="4601" max="4601" width="8.25" style="15" customWidth="1"/>
    <col min="4602" max="4602" width="11" style="15" customWidth="1"/>
    <col min="4603" max="4603" width="11.75" style="15" customWidth="1"/>
    <col min="4604" max="4604" width="9.125" style="15"/>
    <col min="4605" max="4605" width="89" style="15" customWidth="1"/>
    <col min="4606" max="4853" width="9.125" style="15"/>
    <col min="4854" max="4854" width="10.25" style="15" customWidth="1"/>
    <col min="4855" max="4855" width="46.875" style="15" customWidth="1"/>
    <col min="4856" max="4856" width="8.75" style="15" customWidth="1"/>
    <col min="4857" max="4857" width="8.25" style="15" customWidth="1"/>
    <col min="4858" max="4858" width="11" style="15" customWidth="1"/>
    <col min="4859" max="4859" width="11.75" style="15" customWidth="1"/>
    <col min="4860" max="4860" width="9.125" style="15"/>
    <col min="4861" max="4861" width="89" style="15" customWidth="1"/>
    <col min="4862" max="5109" width="9.125" style="15"/>
    <col min="5110" max="5110" width="10.25" style="15" customWidth="1"/>
    <col min="5111" max="5111" width="46.875" style="15" customWidth="1"/>
    <col min="5112" max="5112" width="8.75" style="15" customWidth="1"/>
    <col min="5113" max="5113" width="8.25" style="15" customWidth="1"/>
    <col min="5114" max="5114" width="11" style="15" customWidth="1"/>
    <col min="5115" max="5115" width="11.75" style="15" customWidth="1"/>
    <col min="5116" max="5116" width="9.125" style="15"/>
    <col min="5117" max="5117" width="89" style="15" customWidth="1"/>
    <col min="5118" max="5365" width="9.125" style="15"/>
    <col min="5366" max="5366" width="10.25" style="15" customWidth="1"/>
    <col min="5367" max="5367" width="46.875" style="15" customWidth="1"/>
    <col min="5368" max="5368" width="8.75" style="15" customWidth="1"/>
    <col min="5369" max="5369" width="8.25" style="15" customWidth="1"/>
    <col min="5370" max="5370" width="11" style="15" customWidth="1"/>
    <col min="5371" max="5371" width="11.75" style="15" customWidth="1"/>
    <col min="5372" max="5372" width="9.125" style="15"/>
    <col min="5373" max="5373" width="89" style="15" customWidth="1"/>
    <col min="5374" max="5621" width="9.125" style="15"/>
    <col min="5622" max="5622" width="10.25" style="15" customWidth="1"/>
    <col min="5623" max="5623" width="46.875" style="15" customWidth="1"/>
    <col min="5624" max="5624" width="8.75" style="15" customWidth="1"/>
    <col min="5625" max="5625" width="8.25" style="15" customWidth="1"/>
    <col min="5626" max="5626" width="11" style="15" customWidth="1"/>
    <col min="5627" max="5627" width="11.75" style="15" customWidth="1"/>
    <col min="5628" max="5628" width="9.125" style="15"/>
    <col min="5629" max="5629" width="89" style="15" customWidth="1"/>
    <col min="5630" max="5877" width="9.125" style="15"/>
    <col min="5878" max="5878" width="10.25" style="15" customWidth="1"/>
    <col min="5879" max="5879" width="46.875" style="15" customWidth="1"/>
    <col min="5880" max="5880" width="8.75" style="15" customWidth="1"/>
    <col min="5881" max="5881" width="8.25" style="15" customWidth="1"/>
    <col min="5882" max="5882" width="11" style="15" customWidth="1"/>
    <col min="5883" max="5883" width="11.75" style="15" customWidth="1"/>
    <col min="5884" max="5884" width="9.125" style="15"/>
    <col min="5885" max="5885" width="89" style="15" customWidth="1"/>
    <col min="5886" max="6133" width="9.125" style="15"/>
    <col min="6134" max="6134" width="10.25" style="15" customWidth="1"/>
    <col min="6135" max="6135" width="46.875" style="15" customWidth="1"/>
    <col min="6136" max="6136" width="8.75" style="15" customWidth="1"/>
    <col min="6137" max="6137" width="8.25" style="15" customWidth="1"/>
    <col min="6138" max="6138" width="11" style="15" customWidth="1"/>
    <col min="6139" max="6139" width="11.75" style="15" customWidth="1"/>
    <col min="6140" max="6140" width="9.125" style="15"/>
    <col min="6141" max="6141" width="89" style="15" customWidth="1"/>
    <col min="6142" max="6389" width="9.125" style="15"/>
    <col min="6390" max="6390" width="10.25" style="15" customWidth="1"/>
    <col min="6391" max="6391" width="46.875" style="15" customWidth="1"/>
    <col min="6392" max="6392" width="8.75" style="15" customWidth="1"/>
    <col min="6393" max="6393" width="8.25" style="15" customWidth="1"/>
    <col min="6394" max="6394" width="11" style="15" customWidth="1"/>
    <col min="6395" max="6395" width="11.75" style="15" customWidth="1"/>
    <col min="6396" max="6396" width="9.125" style="15"/>
    <col min="6397" max="6397" width="89" style="15" customWidth="1"/>
    <col min="6398" max="6645" width="9.125" style="15"/>
    <col min="6646" max="6646" width="10.25" style="15" customWidth="1"/>
    <col min="6647" max="6647" width="46.875" style="15" customWidth="1"/>
    <col min="6648" max="6648" width="8.75" style="15" customWidth="1"/>
    <col min="6649" max="6649" width="8.25" style="15" customWidth="1"/>
    <col min="6650" max="6650" width="11" style="15" customWidth="1"/>
    <col min="6651" max="6651" width="11.75" style="15" customWidth="1"/>
    <col min="6652" max="6652" width="9.125" style="15"/>
    <col min="6653" max="6653" width="89" style="15" customWidth="1"/>
    <col min="6654" max="6901" width="9.125" style="15"/>
    <col min="6902" max="6902" width="10.25" style="15" customWidth="1"/>
    <col min="6903" max="6903" width="46.875" style="15" customWidth="1"/>
    <col min="6904" max="6904" width="8.75" style="15" customWidth="1"/>
    <col min="6905" max="6905" width="8.25" style="15" customWidth="1"/>
    <col min="6906" max="6906" width="11" style="15" customWidth="1"/>
    <col min="6907" max="6907" width="11.75" style="15" customWidth="1"/>
    <col min="6908" max="6908" width="9.125" style="15"/>
    <col min="6909" max="6909" width="89" style="15" customWidth="1"/>
    <col min="6910" max="7157" width="9.125" style="15"/>
    <col min="7158" max="7158" width="10.25" style="15" customWidth="1"/>
    <col min="7159" max="7159" width="46.875" style="15" customWidth="1"/>
    <col min="7160" max="7160" width="8.75" style="15" customWidth="1"/>
    <col min="7161" max="7161" width="8.25" style="15" customWidth="1"/>
    <col min="7162" max="7162" width="11" style="15" customWidth="1"/>
    <col min="7163" max="7163" width="11.75" style="15" customWidth="1"/>
    <col min="7164" max="7164" width="9.125" style="15"/>
    <col min="7165" max="7165" width="89" style="15" customWidth="1"/>
    <col min="7166" max="7413" width="9.125" style="15"/>
    <col min="7414" max="7414" width="10.25" style="15" customWidth="1"/>
    <col min="7415" max="7415" width="46.875" style="15" customWidth="1"/>
    <col min="7416" max="7416" width="8.75" style="15" customWidth="1"/>
    <col min="7417" max="7417" width="8.25" style="15" customWidth="1"/>
    <col min="7418" max="7418" width="11" style="15" customWidth="1"/>
    <col min="7419" max="7419" width="11.75" style="15" customWidth="1"/>
    <col min="7420" max="7420" width="9.125" style="15"/>
    <col min="7421" max="7421" width="89" style="15" customWidth="1"/>
    <col min="7422" max="7669" width="9.125" style="15"/>
    <col min="7670" max="7670" width="10.25" style="15" customWidth="1"/>
    <col min="7671" max="7671" width="46.875" style="15" customWidth="1"/>
    <col min="7672" max="7672" width="8.75" style="15" customWidth="1"/>
    <col min="7673" max="7673" width="8.25" style="15" customWidth="1"/>
    <col min="7674" max="7674" width="11" style="15" customWidth="1"/>
    <col min="7675" max="7675" width="11.75" style="15" customWidth="1"/>
    <col min="7676" max="7676" width="9.125" style="15"/>
    <col min="7677" max="7677" width="89" style="15" customWidth="1"/>
    <col min="7678" max="7925" width="9.125" style="15"/>
    <col min="7926" max="7926" width="10.25" style="15" customWidth="1"/>
    <col min="7927" max="7927" width="46.875" style="15" customWidth="1"/>
    <col min="7928" max="7928" width="8.75" style="15" customWidth="1"/>
    <col min="7929" max="7929" width="8.25" style="15" customWidth="1"/>
    <col min="7930" max="7930" width="11" style="15" customWidth="1"/>
    <col min="7931" max="7931" width="11.75" style="15" customWidth="1"/>
    <col min="7932" max="7932" width="9.125" style="15"/>
    <col min="7933" max="7933" width="89" style="15" customWidth="1"/>
    <col min="7934" max="8181" width="9.125" style="15"/>
    <col min="8182" max="8182" width="10.25" style="15" customWidth="1"/>
    <col min="8183" max="8183" width="46.875" style="15" customWidth="1"/>
    <col min="8184" max="8184" width="8.75" style="15" customWidth="1"/>
    <col min="8185" max="8185" width="8.25" style="15" customWidth="1"/>
    <col min="8186" max="8186" width="11" style="15" customWidth="1"/>
    <col min="8187" max="8187" width="11.75" style="15" customWidth="1"/>
    <col min="8188" max="8188" width="9.125" style="15"/>
    <col min="8189" max="8189" width="89" style="15" customWidth="1"/>
    <col min="8190" max="8437" width="9.125" style="15"/>
    <col min="8438" max="8438" width="10.25" style="15" customWidth="1"/>
    <col min="8439" max="8439" width="46.875" style="15" customWidth="1"/>
    <col min="8440" max="8440" width="8.75" style="15" customWidth="1"/>
    <col min="8441" max="8441" width="8.25" style="15" customWidth="1"/>
    <col min="8442" max="8442" width="11" style="15" customWidth="1"/>
    <col min="8443" max="8443" width="11.75" style="15" customWidth="1"/>
    <col min="8444" max="8444" width="9.125" style="15"/>
    <col min="8445" max="8445" width="89" style="15" customWidth="1"/>
    <col min="8446" max="8693" width="9.125" style="15"/>
    <col min="8694" max="8694" width="10.25" style="15" customWidth="1"/>
    <col min="8695" max="8695" width="46.875" style="15" customWidth="1"/>
    <col min="8696" max="8696" width="8.75" style="15" customWidth="1"/>
    <col min="8697" max="8697" width="8.25" style="15" customWidth="1"/>
    <col min="8698" max="8698" width="11" style="15" customWidth="1"/>
    <col min="8699" max="8699" width="11.75" style="15" customWidth="1"/>
    <col min="8700" max="8700" width="9.125" style="15"/>
    <col min="8701" max="8701" width="89" style="15" customWidth="1"/>
    <col min="8702" max="8949" width="9.125" style="15"/>
    <col min="8950" max="8950" width="10.25" style="15" customWidth="1"/>
    <col min="8951" max="8951" width="46.875" style="15" customWidth="1"/>
    <col min="8952" max="8952" width="8.75" style="15" customWidth="1"/>
    <col min="8953" max="8953" width="8.25" style="15" customWidth="1"/>
    <col min="8954" max="8954" width="11" style="15" customWidth="1"/>
    <col min="8955" max="8955" width="11.75" style="15" customWidth="1"/>
    <col min="8956" max="8956" width="9.125" style="15"/>
    <col min="8957" max="8957" width="89" style="15" customWidth="1"/>
    <col min="8958" max="9205" width="9.125" style="15"/>
    <col min="9206" max="9206" width="10.25" style="15" customWidth="1"/>
    <col min="9207" max="9207" width="46.875" style="15" customWidth="1"/>
    <col min="9208" max="9208" width="8.75" style="15" customWidth="1"/>
    <col min="9209" max="9209" width="8.25" style="15" customWidth="1"/>
    <col min="9210" max="9210" width="11" style="15" customWidth="1"/>
    <col min="9211" max="9211" width="11.75" style="15" customWidth="1"/>
    <col min="9212" max="9212" width="9.125" style="15"/>
    <col min="9213" max="9213" width="89" style="15" customWidth="1"/>
    <col min="9214" max="9461" width="9.125" style="15"/>
    <col min="9462" max="9462" width="10.25" style="15" customWidth="1"/>
    <col min="9463" max="9463" width="46.875" style="15" customWidth="1"/>
    <col min="9464" max="9464" width="8.75" style="15" customWidth="1"/>
    <col min="9465" max="9465" width="8.25" style="15" customWidth="1"/>
    <col min="9466" max="9466" width="11" style="15" customWidth="1"/>
    <col min="9467" max="9467" width="11.75" style="15" customWidth="1"/>
    <col min="9468" max="9468" width="9.125" style="15"/>
    <col min="9469" max="9469" width="89" style="15" customWidth="1"/>
    <col min="9470" max="9717" width="9.125" style="15"/>
    <col min="9718" max="9718" width="10.25" style="15" customWidth="1"/>
    <col min="9719" max="9719" width="46.875" style="15" customWidth="1"/>
    <col min="9720" max="9720" width="8.75" style="15" customWidth="1"/>
    <col min="9721" max="9721" width="8.25" style="15" customWidth="1"/>
    <col min="9722" max="9722" width="11" style="15" customWidth="1"/>
    <col min="9723" max="9723" width="11.75" style="15" customWidth="1"/>
    <col min="9724" max="9724" width="9.125" style="15"/>
    <col min="9725" max="9725" width="89" style="15" customWidth="1"/>
    <col min="9726" max="9973" width="9.125" style="15"/>
    <col min="9974" max="9974" width="10.25" style="15" customWidth="1"/>
    <col min="9975" max="9975" width="46.875" style="15" customWidth="1"/>
    <col min="9976" max="9976" width="8.75" style="15" customWidth="1"/>
    <col min="9977" max="9977" width="8.25" style="15" customWidth="1"/>
    <col min="9978" max="9978" width="11" style="15" customWidth="1"/>
    <col min="9979" max="9979" width="11.75" style="15" customWidth="1"/>
    <col min="9980" max="9980" width="9.125" style="15"/>
    <col min="9981" max="9981" width="89" style="15" customWidth="1"/>
    <col min="9982" max="10229" width="9.125" style="15"/>
    <col min="10230" max="10230" width="10.25" style="15" customWidth="1"/>
    <col min="10231" max="10231" width="46.875" style="15" customWidth="1"/>
    <col min="10232" max="10232" width="8.75" style="15" customWidth="1"/>
    <col min="10233" max="10233" width="8.25" style="15" customWidth="1"/>
    <col min="10234" max="10234" width="11" style="15" customWidth="1"/>
    <col min="10235" max="10235" width="11.75" style="15" customWidth="1"/>
    <col min="10236" max="10236" width="9.125" style="15"/>
    <col min="10237" max="10237" width="89" style="15" customWidth="1"/>
    <col min="10238" max="10485" width="9.125" style="15"/>
    <col min="10486" max="10486" width="10.25" style="15" customWidth="1"/>
    <col min="10487" max="10487" width="46.875" style="15" customWidth="1"/>
    <col min="10488" max="10488" width="8.75" style="15" customWidth="1"/>
    <col min="10489" max="10489" width="8.25" style="15" customWidth="1"/>
    <col min="10490" max="10490" width="11" style="15" customWidth="1"/>
    <col min="10491" max="10491" width="11.75" style="15" customWidth="1"/>
    <col min="10492" max="10492" width="9.125" style="15"/>
    <col min="10493" max="10493" width="89" style="15" customWidth="1"/>
    <col min="10494" max="10741" width="9.125" style="15"/>
    <col min="10742" max="10742" width="10.25" style="15" customWidth="1"/>
    <col min="10743" max="10743" width="46.875" style="15" customWidth="1"/>
    <col min="10744" max="10744" width="8.75" style="15" customWidth="1"/>
    <col min="10745" max="10745" width="8.25" style="15" customWidth="1"/>
    <col min="10746" max="10746" width="11" style="15" customWidth="1"/>
    <col min="10747" max="10747" width="11.75" style="15" customWidth="1"/>
    <col min="10748" max="10748" width="9.125" style="15"/>
    <col min="10749" max="10749" width="89" style="15" customWidth="1"/>
    <col min="10750" max="10997" width="9.125" style="15"/>
    <col min="10998" max="10998" width="10.25" style="15" customWidth="1"/>
    <col min="10999" max="10999" width="46.875" style="15" customWidth="1"/>
    <col min="11000" max="11000" width="8.75" style="15" customWidth="1"/>
    <col min="11001" max="11001" width="8.25" style="15" customWidth="1"/>
    <col min="11002" max="11002" width="11" style="15" customWidth="1"/>
    <col min="11003" max="11003" width="11.75" style="15" customWidth="1"/>
    <col min="11004" max="11004" width="9.125" style="15"/>
    <col min="11005" max="11005" width="89" style="15" customWidth="1"/>
    <col min="11006" max="11253" width="9.125" style="15"/>
    <col min="11254" max="11254" width="10.25" style="15" customWidth="1"/>
    <col min="11255" max="11255" width="46.875" style="15" customWidth="1"/>
    <col min="11256" max="11256" width="8.75" style="15" customWidth="1"/>
    <col min="11257" max="11257" width="8.25" style="15" customWidth="1"/>
    <col min="11258" max="11258" width="11" style="15" customWidth="1"/>
    <col min="11259" max="11259" width="11.75" style="15" customWidth="1"/>
    <col min="11260" max="11260" width="9.125" style="15"/>
    <col min="11261" max="11261" width="89" style="15" customWidth="1"/>
    <col min="11262" max="11509" width="9.125" style="15"/>
    <col min="11510" max="11510" width="10.25" style="15" customWidth="1"/>
    <col min="11511" max="11511" width="46.875" style="15" customWidth="1"/>
    <col min="11512" max="11512" width="8.75" style="15" customWidth="1"/>
    <col min="11513" max="11513" width="8.25" style="15" customWidth="1"/>
    <col min="11514" max="11514" width="11" style="15" customWidth="1"/>
    <col min="11515" max="11515" width="11.75" style="15" customWidth="1"/>
    <col min="11516" max="11516" width="9.125" style="15"/>
    <col min="11517" max="11517" width="89" style="15" customWidth="1"/>
    <col min="11518" max="11765" width="9.125" style="15"/>
    <col min="11766" max="11766" width="10.25" style="15" customWidth="1"/>
    <col min="11767" max="11767" width="46.875" style="15" customWidth="1"/>
    <col min="11768" max="11768" width="8.75" style="15" customWidth="1"/>
    <col min="11769" max="11769" width="8.25" style="15" customWidth="1"/>
    <col min="11770" max="11770" width="11" style="15" customWidth="1"/>
    <col min="11771" max="11771" width="11.75" style="15" customWidth="1"/>
    <col min="11772" max="11772" width="9.125" style="15"/>
    <col min="11773" max="11773" width="89" style="15" customWidth="1"/>
    <col min="11774" max="12021" width="9.125" style="15"/>
    <col min="12022" max="12022" width="10.25" style="15" customWidth="1"/>
    <col min="12023" max="12023" width="46.875" style="15" customWidth="1"/>
    <col min="12024" max="12024" width="8.75" style="15" customWidth="1"/>
    <col min="12025" max="12025" width="8.25" style="15" customWidth="1"/>
    <col min="12026" max="12026" width="11" style="15" customWidth="1"/>
    <col min="12027" max="12027" width="11.75" style="15" customWidth="1"/>
    <col min="12028" max="12028" width="9.125" style="15"/>
    <col min="12029" max="12029" width="89" style="15" customWidth="1"/>
    <col min="12030" max="12277" width="9.125" style="15"/>
    <col min="12278" max="12278" width="10.25" style="15" customWidth="1"/>
    <col min="12279" max="12279" width="46.875" style="15" customWidth="1"/>
    <col min="12280" max="12280" width="8.75" style="15" customWidth="1"/>
    <col min="12281" max="12281" width="8.25" style="15" customWidth="1"/>
    <col min="12282" max="12282" width="11" style="15" customWidth="1"/>
    <col min="12283" max="12283" width="11.75" style="15" customWidth="1"/>
    <col min="12284" max="12284" width="9.125" style="15"/>
    <col min="12285" max="12285" width="89" style="15" customWidth="1"/>
    <col min="12286" max="12533" width="9.125" style="15"/>
    <col min="12534" max="12534" width="10.25" style="15" customWidth="1"/>
    <col min="12535" max="12535" width="46.875" style="15" customWidth="1"/>
    <col min="12536" max="12536" width="8.75" style="15" customWidth="1"/>
    <col min="12537" max="12537" width="8.25" style="15" customWidth="1"/>
    <col min="12538" max="12538" width="11" style="15" customWidth="1"/>
    <col min="12539" max="12539" width="11.75" style="15" customWidth="1"/>
    <col min="12540" max="12540" width="9.125" style="15"/>
    <col min="12541" max="12541" width="89" style="15" customWidth="1"/>
    <col min="12542" max="12789" width="9.125" style="15"/>
    <col min="12790" max="12790" width="10.25" style="15" customWidth="1"/>
    <col min="12791" max="12791" width="46.875" style="15" customWidth="1"/>
    <col min="12792" max="12792" width="8.75" style="15" customWidth="1"/>
    <col min="12793" max="12793" width="8.25" style="15" customWidth="1"/>
    <col min="12794" max="12794" width="11" style="15" customWidth="1"/>
    <col min="12795" max="12795" width="11.75" style="15" customWidth="1"/>
    <col min="12796" max="12796" width="9.125" style="15"/>
    <col min="12797" max="12797" width="89" style="15" customWidth="1"/>
    <col min="12798" max="13045" width="9.125" style="15"/>
    <col min="13046" max="13046" width="10.25" style="15" customWidth="1"/>
    <col min="13047" max="13047" width="46.875" style="15" customWidth="1"/>
    <col min="13048" max="13048" width="8.75" style="15" customWidth="1"/>
    <col min="13049" max="13049" width="8.25" style="15" customWidth="1"/>
    <col min="13050" max="13050" width="11" style="15" customWidth="1"/>
    <col min="13051" max="13051" width="11.75" style="15" customWidth="1"/>
    <col min="13052" max="13052" width="9.125" style="15"/>
    <col min="13053" max="13053" width="89" style="15" customWidth="1"/>
    <col min="13054" max="13301" width="9.125" style="15"/>
    <col min="13302" max="13302" width="10.25" style="15" customWidth="1"/>
    <col min="13303" max="13303" width="46.875" style="15" customWidth="1"/>
    <col min="13304" max="13304" width="8.75" style="15" customWidth="1"/>
    <col min="13305" max="13305" width="8.25" style="15" customWidth="1"/>
    <col min="13306" max="13306" width="11" style="15" customWidth="1"/>
    <col min="13307" max="13307" width="11.75" style="15" customWidth="1"/>
    <col min="13308" max="13308" width="9.125" style="15"/>
    <col min="13309" max="13309" width="89" style="15" customWidth="1"/>
    <col min="13310" max="13557" width="9.125" style="15"/>
    <col min="13558" max="13558" width="10.25" style="15" customWidth="1"/>
    <col min="13559" max="13559" width="46.875" style="15" customWidth="1"/>
    <col min="13560" max="13560" width="8.75" style="15" customWidth="1"/>
    <col min="13561" max="13561" width="8.25" style="15" customWidth="1"/>
    <col min="13562" max="13562" width="11" style="15" customWidth="1"/>
    <col min="13563" max="13563" width="11.75" style="15" customWidth="1"/>
    <col min="13564" max="13564" width="9.125" style="15"/>
    <col min="13565" max="13565" width="89" style="15" customWidth="1"/>
    <col min="13566" max="13813" width="9.125" style="15"/>
    <col min="13814" max="13814" width="10.25" style="15" customWidth="1"/>
    <col min="13815" max="13815" width="46.875" style="15" customWidth="1"/>
    <col min="13816" max="13816" width="8.75" style="15" customWidth="1"/>
    <col min="13817" max="13817" width="8.25" style="15" customWidth="1"/>
    <col min="13818" max="13818" width="11" style="15" customWidth="1"/>
    <col min="13819" max="13819" width="11.75" style="15" customWidth="1"/>
    <col min="13820" max="13820" width="9.125" style="15"/>
    <col min="13821" max="13821" width="89" style="15" customWidth="1"/>
    <col min="13822" max="14069" width="9.125" style="15"/>
    <col min="14070" max="14070" width="10.25" style="15" customWidth="1"/>
    <col min="14071" max="14071" width="46.875" style="15" customWidth="1"/>
    <col min="14072" max="14072" width="8.75" style="15" customWidth="1"/>
    <col min="14073" max="14073" width="8.25" style="15" customWidth="1"/>
    <col min="14074" max="14074" width="11" style="15" customWidth="1"/>
    <col min="14075" max="14075" width="11.75" style="15" customWidth="1"/>
    <col min="14076" max="14076" width="9.125" style="15"/>
    <col min="14077" max="14077" width="89" style="15" customWidth="1"/>
    <col min="14078" max="14325" width="9.125" style="15"/>
    <col min="14326" max="14326" width="10.25" style="15" customWidth="1"/>
    <col min="14327" max="14327" width="46.875" style="15" customWidth="1"/>
    <col min="14328" max="14328" width="8.75" style="15" customWidth="1"/>
    <col min="14329" max="14329" width="8.25" style="15" customWidth="1"/>
    <col min="14330" max="14330" width="11" style="15" customWidth="1"/>
    <col min="14331" max="14331" width="11.75" style="15" customWidth="1"/>
    <col min="14332" max="14332" width="9.125" style="15"/>
    <col min="14333" max="14333" width="89" style="15" customWidth="1"/>
    <col min="14334" max="14581" width="9.125" style="15"/>
    <col min="14582" max="14582" width="10.25" style="15" customWidth="1"/>
    <col min="14583" max="14583" width="46.875" style="15" customWidth="1"/>
    <col min="14584" max="14584" width="8.75" style="15" customWidth="1"/>
    <col min="14585" max="14585" width="8.25" style="15" customWidth="1"/>
    <col min="14586" max="14586" width="11" style="15" customWidth="1"/>
    <col min="14587" max="14587" width="11.75" style="15" customWidth="1"/>
    <col min="14588" max="14588" width="9.125" style="15"/>
    <col min="14589" max="14589" width="89" style="15" customWidth="1"/>
    <col min="14590" max="14837" width="9.125" style="15"/>
    <col min="14838" max="14838" width="10.25" style="15" customWidth="1"/>
    <col min="14839" max="14839" width="46.875" style="15" customWidth="1"/>
    <col min="14840" max="14840" width="8.75" style="15" customWidth="1"/>
    <col min="14841" max="14841" width="8.25" style="15" customWidth="1"/>
    <col min="14842" max="14842" width="11" style="15" customWidth="1"/>
    <col min="14843" max="14843" width="11.75" style="15" customWidth="1"/>
    <col min="14844" max="14844" width="9.125" style="15"/>
    <col min="14845" max="14845" width="89" style="15" customWidth="1"/>
    <col min="14846" max="15093" width="9.125" style="15"/>
    <col min="15094" max="15094" width="10.25" style="15" customWidth="1"/>
    <col min="15095" max="15095" width="46.875" style="15" customWidth="1"/>
    <col min="15096" max="15096" width="8.75" style="15" customWidth="1"/>
    <col min="15097" max="15097" width="8.25" style="15" customWidth="1"/>
    <col min="15098" max="15098" width="11" style="15" customWidth="1"/>
    <col min="15099" max="15099" width="11.75" style="15" customWidth="1"/>
    <col min="15100" max="15100" width="9.125" style="15"/>
    <col min="15101" max="15101" width="89" style="15" customWidth="1"/>
    <col min="15102" max="15349" width="9.125" style="15"/>
    <col min="15350" max="15350" width="10.25" style="15" customWidth="1"/>
    <col min="15351" max="15351" width="46.875" style="15" customWidth="1"/>
    <col min="15352" max="15352" width="8.75" style="15" customWidth="1"/>
    <col min="15353" max="15353" width="8.25" style="15" customWidth="1"/>
    <col min="15354" max="15354" width="11" style="15" customWidth="1"/>
    <col min="15355" max="15355" width="11.75" style="15" customWidth="1"/>
    <col min="15356" max="15356" width="9.125" style="15"/>
    <col min="15357" max="15357" width="89" style="15" customWidth="1"/>
    <col min="15358" max="15605" width="9.125" style="15"/>
    <col min="15606" max="15606" width="10.25" style="15" customWidth="1"/>
    <col min="15607" max="15607" width="46.875" style="15" customWidth="1"/>
    <col min="15608" max="15608" width="8.75" style="15" customWidth="1"/>
    <col min="15609" max="15609" width="8.25" style="15" customWidth="1"/>
    <col min="15610" max="15610" width="11" style="15" customWidth="1"/>
    <col min="15611" max="15611" width="11.75" style="15" customWidth="1"/>
    <col min="15612" max="15612" width="9.125" style="15"/>
    <col min="15613" max="15613" width="89" style="15" customWidth="1"/>
    <col min="15614" max="15861" width="9.125" style="15"/>
    <col min="15862" max="15862" width="10.25" style="15" customWidth="1"/>
    <col min="15863" max="15863" width="46.875" style="15" customWidth="1"/>
    <col min="15864" max="15864" width="8.75" style="15" customWidth="1"/>
    <col min="15865" max="15865" width="8.25" style="15" customWidth="1"/>
    <col min="15866" max="15866" width="11" style="15" customWidth="1"/>
    <col min="15867" max="15867" width="11.75" style="15" customWidth="1"/>
    <col min="15868" max="15868" width="9.125" style="15"/>
    <col min="15869" max="15869" width="89" style="15" customWidth="1"/>
    <col min="15870" max="16117" width="9.125" style="15"/>
    <col min="16118" max="16118" width="10.25" style="15" customWidth="1"/>
    <col min="16119" max="16119" width="46.875" style="15" customWidth="1"/>
    <col min="16120" max="16120" width="8.75" style="15" customWidth="1"/>
    <col min="16121" max="16121" width="8.25" style="15" customWidth="1"/>
    <col min="16122" max="16122" width="11" style="15" customWidth="1"/>
    <col min="16123" max="16123" width="11.75" style="15" customWidth="1"/>
    <col min="16124" max="16124" width="9.125" style="15"/>
    <col min="16125" max="16125" width="89" style="15" customWidth="1"/>
    <col min="16126" max="16384" width="9.125" style="15"/>
  </cols>
  <sheetData>
    <row r="2" spans="1:2" ht="13.8">
      <c r="A2" s="16"/>
    </row>
    <row r="3" spans="1:2" ht="27.6">
      <c r="A3" s="16"/>
      <c r="B3" s="11" t="s">
        <v>218</v>
      </c>
    </row>
    <row r="4" spans="1:2" ht="13.8">
      <c r="A4" s="16"/>
      <c r="B4" s="11"/>
    </row>
    <row r="5" spans="1:2" ht="13.8">
      <c r="A5" s="16"/>
      <c r="B5" s="11" t="s">
        <v>219</v>
      </c>
    </row>
    <row r="6" spans="1:2" ht="13.8">
      <c r="A6" s="16"/>
      <c r="B6" s="17"/>
    </row>
    <row r="7" spans="1:2" ht="57.75" customHeight="1">
      <c r="A7" s="16"/>
      <c r="B7" s="17" t="s">
        <v>340</v>
      </c>
    </row>
    <row r="8" spans="1:2" ht="13.8">
      <c r="A8" s="16"/>
      <c r="B8" s="17"/>
    </row>
    <row r="9" spans="1:2" ht="43.5" customHeight="1">
      <c r="A9" s="16"/>
      <c r="B9" s="17" t="s">
        <v>331</v>
      </c>
    </row>
    <row r="10" spans="1:2" ht="13.8">
      <c r="A10" s="16"/>
      <c r="B10" s="17"/>
    </row>
    <row r="11" spans="1:2" ht="40.950000000000003" customHeight="1">
      <c r="A11" s="16"/>
      <c r="B11" s="199" t="s">
        <v>220</v>
      </c>
    </row>
    <row r="12" spans="1:2" ht="13.8">
      <c r="A12" s="16"/>
      <c r="B12" s="17"/>
    </row>
    <row r="13" spans="1:2" ht="27.6">
      <c r="A13" s="16"/>
      <c r="B13" s="17" t="s">
        <v>221</v>
      </c>
    </row>
    <row r="14" spans="1:2" ht="13.8">
      <c r="A14" s="16"/>
      <c r="B14" s="17"/>
    </row>
    <row r="15" spans="1:2" ht="27.6">
      <c r="A15" s="16"/>
      <c r="B15" s="17" t="s">
        <v>222</v>
      </c>
    </row>
    <row r="16" spans="1:2" ht="13.8">
      <c r="A16" s="16"/>
      <c r="B16" s="17"/>
    </row>
    <row r="17" spans="1:2" ht="13.8">
      <c r="A17" s="16"/>
      <c r="B17" s="17" t="s">
        <v>223</v>
      </c>
    </row>
    <row r="18" spans="1:2" ht="27.6">
      <c r="A18" s="16"/>
      <c r="B18" s="17" t="s">
        <v>341</v>
      </c>
    </row>
    <row r="19" spans="1:2" ht="13.8">
      <c r="A19" s="16"/>
      <c r="B19" s="17" t="s">
        <v>224</v>
      </c>
    </row>
    <row r="20" spans="1:2" ht="13.8">
      <c r="A20" s="16"/>
      <c r="B20" s="17" t="s">
        <v>225</v>
      </c>
    </row>
    <row r="21" spans="1:2" ht="13.8">
      <c r="A21" s="16"/>
      <c r="B21" s="17" t="s">
        <v>403</v>
      </c>
    </row>
    <row r="22" spans="1:2" ht="13.8">
      <c r="A22" s="16"/>
      <c r="B22" s="17"/>
    </row>
    <row r="23" spans="1:2" ht="13.8">
      <c r="A23" s="16"/>
      <c r="B23" s="17" t="s">
        <v>226</v>
      </c>
    </row>
    <row r="24" spans="1:2" ht="13.8">
      <c r="A24" s="16"/>
      <c r="B24" s="17"/>
    </row>
    <row r="25" spans="1:2" ht="41.25" customHeight="1">
      <c r="A25" s="16"/>
      <c r="B25" s="17" t="s">
        <v>227</v>
      </c>
    </row>
    <row r="26" spans="1:2" ht="13.8">
      <c r="A26" s="16"/>
      <c r="B26" s="17"/>
    </row>
    <row r="27" spans="1:2" ht="27.6">
      <c r="A27" s="16"/>
      <c r="B27" s="17" t="s">
        <v>228</v>
      </c>
    </row>
    <row r="28" spans="1:2" ht="13.8">
      <c r="A28" s="16"/>
      <c r="B28" s="17"/>
    </row>
    <row r="29" spans="1:2" ht="13.8">
      <c r="A29" s="16"/>
      <c r="B29" s="198" t="s">
        <v>229</v>
      </c>
    </row>
    <row r="30" spans="1:2" ht="13.8">
      <c r="A30" s="16"/>
      <c r="B30" s="17"/>
    </row>
    <row r="31" spans="1:2" ht="13.8">
      <c r="A31" s="16"/>
      <c r="B31" s="17" t="s">
        <v>342</v>
      </c>
    </row>
    <row r="32" spans="1:2" ht="27.6">
      <c r="A32" s="16"/>
      <c r="B32" s="17" t="s">
        <v>230</v>
      </c>
    </row>
    <row r="33" spans="1:2" ht="13.8">
      <c r="A33" s="16"/>
      <c r="B33" s="17"/>
    </row>
    <row r="34" spans="1:2" ht="13.8">
      <c r="A34" s="16"/>
      <c r="B34" s="11" t="s">
        <v>231</v>
      </c>
    </row>
    <row r="35" spans="1:2" ht="13.8">
      <c r="A35" s="16"/>
      <c r="B35" s="17"/>
    </row>
    <row r="36" spans="1:2" ht="13.8">
      <c r="A36" s="16"/>
      <c r="B36" s="198" t="s">
        <v>232</v>
      </c>
    </row>
    <row r="37" spans="1:2" ht="13.8">
      <c r="A37" s="16"/>
      <c r="B37" s="17"/>
    </row>
    <row r="38" spans="1:2" ht="42.75" customHeight="1">
      <c r="A38" s="16"/>
      <c r="B38" s="17" t="s">
        <v>326</v>
      </c>
    </row>
    <row r="39" spans="1:2" ht="13.8">
      <c r="A39" s="16"/>
      <c r="B39" s="17"/>
    </row>
    <row r="40" spans="1:2" ht="27.6">
      <c r="A40" s="16"/>
      <c r="B40" s="17" t="s">
        <v>233</v>
      </c>
    </row>
    <row r="41" spans="1:2" ht="13.8">
      <c r="A41" s="16"/>
      <c r="B41" s="17" t="s">
        <v>234</v>
      </c>
    </row>
    <row r="42" spans="1:2" ht="13.8">
      <c r="A42" s="16"/>
      <c r="B42" s="17"/>
    </row>
    <row r="43" spans="1:2" ht="13.8">
      <c r="A43" s="16"/>
      <c r="B43" s="198" t="s">
        <v>235</v>
      </c>
    </row>
    <row r="44" spans="1:2" ht="13.8">
      <c r="A44" s="16"/>
      <c r="B44" s="17"/>
    </row>
    <row r="45" spans="1:2" ht="42.75" customHeight="1">
      <c r="A45" s="16"/>
      <c r="B45" s="17" t="s">
        <v>236</v>
      </c>
    </row>
    <row r="46" spans="1:2" ht="13.8">
      <c r="A46" s="16"/>
      <c r="B46" s="17"/>
    </row>
    <row r="47" spans="1:2" ht="13.8">
      <c r="A47" s="16"/>
      <c r="B47" s="198" t="s">
        <v>237</v>
      </c>
    </row>
    <row r="48" spans="1:2" ht="13.8">
      <c r="A48" s="16"/>
      <c r="B48" s="17"/>
    </row>
    <row r="49" spans="1:2" ht="142.5" customHeight="1">
      <c r="A49" s="16"/>
      <c r="B49" s="17" t="s">
        <v>238</v>
      </c>
    </row>
    <row r="50" spans="1:2" ht="13.8">
      <c r="A50" s="16"/>
      <c r="B50" s="17"/>
    </row>
    <row r="51" spans="1:2" ht="13.8">
      <c r="A51" s="16"/>
      <c r="B51" s="198" t="s">
        <v>239</v>
      </c>
    </row>
    <row r="52" spans="1:2" ht="13.8">
      <c r="A52" s="16"/>
      <c r="B52" s="17"/>
    </row>
    <row r="53" spans="1:2" ht="27.6">
      <c r="A53" s="16"/>
      <c r="B53" s="17" t="s">
        <v>240</v>
      </c>
    </row>
    <row r="54" spans="1:2" ht="13.8">
      <c r="A54" s="16"/>
      <c r="B54" s="17"/>
    </row>
    <row r="55" spans="1:2" ht="13.8">
      <c r="A55" s="16"/>
      <c r="B55" s="198" t="s">
        <v>241</v>
      </c>
    </row>
    <row r="56" spans="1:2" ht="13.8">
      <c r="A56" s="16"/>
      <c r="B56" s="17"/>
    </row>
    <row r="57" spans="1:2" ht="56.25" customHeight="1">
      <c r="A57" s="16"/>
      <c r="B57" s="17" t="s">
        <v>242</v>
      </c>
    </row>
    <row r="58" spans="1:2" ht="13.8">
      <c r="A58" s="16"/>
      <c r="B58" s="17"/>
    </row>
    <row r="59" spans="1:2" ht="13.8">
      <c r="A59" s="16"/>
      <c r="B59" s="198" t="s">
        <v>243</v>
      </c>
    </row>
    <row r="60" spans="1:2" ht="13.8">
      <c r="A60" s="16"/>
      <c r="B60" s="17"/>
    </row>
    <row r="61" spans="1:2" ht="27.6">
      <c r="A61" s="16"/>
      <c r="B61" s="17" t="s">
        <v>244</v>
      </c>
    </row>
    <row r="62" spans="1:2" ht="13.8">
      <c r="A62" s="16"/>
      <c r="B62" s="17"/>
    </row>
    <row r="63" spans="1:2" ht="13.8">
      <c r="A63" s="16"/>
      <c r="B63" s="198" t="s">
        <v>245</v>
      </c>
    </row>
    <row r="64" spans="1:2" ht="13.8">
      <c r="A64" s="16"/>
      <c r="B64" s="17"/>
    </row>
    <row r="65" spans="1:2" ht="43.5" customHeight="1">
      <c r="A65" s="16"/>
      <c r="B65" s="17" t="s">
        <v>246</v>
      </c>
    </row>
    <row r="66" spans="1:2" ht="27.6">
      <c r="A66" s="16"/>
      <c r="B66" s="17" t="s">
        <v>247</v>
      </c>
    </row>
    <row r="67" spans="1:2" ht="13.8">
      <c r="A67" s="16"/>
      <c r="B67" s="17"/>
    </row>
    <row r="68" spans="1:2" ht="13.8">
      <c r="A68" s="16"/>
      <c r="B68" s="198" t="s">
        <v>248</v>
      </c>
    </row>
    <row r="69" spans="1:2" ht="13.8">
      <c r="A69" s="16"/>
      <c r="B69" s="17"/>
    </row>
    <row r="70" spans="1:2" ht="42" customHeight="1">
      <c r="A70" s="16"/>
      <c r="B70" s="17" t="s">
        <v>249</v>
      </c>
    </row>
    <row r="71" spans="1:2" ht="13.8">
      <c r="A71" s="16"/>
      <c r="B71" s="17"/>
    </row>
    <row r="72" spans="1:2" ht="27.6">
      <c r="A72" s="16"/>
      <c r="B72" s="17" t="s">
        <v>250</v>
      </c>
    </row>
    <row r="73" spans="1:2" ht="13.8">
      <c r="A73" s="16"/>
      <c r="B73" s="17"/>
    </row>
    <row r="74" spans="1:2" ht="27.75" customHeight="1">
      <c r="A74" s="16"/>
      <c r="B74" s="17" t="s">
        <v>251</v>
      </c>
    </row>
    <row r="75" spans="1:2" ht="13.8">
      <c r="A75" s="16"/>
      <c r="B75" s="17"/>
    </row>
    <row r="76" spans="1:2" ht="27.75" customHeight="1">
      <c r="A76" s="16"/>
      <c r="B76" s="17" t="s">
        <v>252</v>
      </c>
    </row>
    <row r="77" spans="1:2" ht="13.8">
      <c r="A77" s="16"/>
      <c r="B77" s="17"/>
    </row>
    <row r="78" spans="1:2" ht="42" customHeight="1">
      <c r="A78" s="16"/>
      <c r="B78" s="17" t="s">
        <v>253</v>
      </c>
    </row>
    <row r="79" spans="1:2" ht="13.8">
      <c r="A79" s="16"/>
      <c r="B79" s="17"/>
    </row>
    <row r="80" spans="1:2" ht="13.8">
      <c r="A80" s="16"/>
      <c r="B80" s="198" t="s">
        <v>254</v>
      </c>
    </row>
    <row r="81" spans="1:2" ht="13.8">
      <c r="A81" s="16"/>
      <c r="B81" s="17"/>
    </row>
    <row r="82" spans="1:2" ht="42" customHeight="1">
      <c r="A82" s="16"/>
      <c r="B82" s="17" t="s">
        <v>255</v>
      </c>
    </row>
    <row r="83" spans="1:2" ht="13.8">
      <c r="A83" s="16"/>
      <c r="B83" s="17" t="s">
        <v>256</v>
      </c>
    </row>
    <row r="84" spans="1:2" ht="13.8">
      <c r="A84" s="16"/>
      <c r="B84" s="17" t="s">
        <v>257</v>
      </c>
    </row>
    <row r="85" spans="1:2" ht="13.8">
      <c r="A85" s="16"/>
      <c r="B85" s="17" t="s">
        <v>397</v>
      </c>
    </row>
    <row r="86" spans="1:2" ht="13.8">
      <c r="A86" s="16"/>
      <c r="B86" s="17" t="s">
        <v>398</v>
      </c>
    </row>
    <row r="87" spans="1:2" ht="13.8">
      <c r="A87" s="16"/>
      <c r="B87" s="17" t="s">
        <v>399</v>
      </c>
    </row>
    <row r="88" spans="1:2" ht="13.8">
      <c r="A88" s="16"/>
      <c r="B88" s="17" t="s">
        <v>400</v>
      </c>
    </row>
    <row r="89" spans="1:2" ht="13.8">
      <c r="A89" s="16"/>
      <c r="B89" s="17" t="s">
        <v>401</v>
      </c>
    </row>
    <row r="90" spans="1:2" ht="27.6">
      <c r="A90" s="16"/>
      <c r="B90" s="17" t="s">
        <v>402</v>
      </c>
    </row>
    <row r="91" spans="1:2" ht="13.8">
      <c r="A91" s="16"/>
      <c r="B91" s="17"/>
    </row>
    <row r="92" spans="1:2" ht="30.75" customHeight="1">
      <c r="A92" s="16"/>
      <c r="B92" s="199" t="s">
        <v>258</v>
      </c>
    </row>
    <row r="93" spans="1:2" ht="13.8">
      <c r="A93" s="16"/>
      <c r="B93" s="17"/>
    </row>
    <row r="94" spans="1:2" ht="42.75" customHeight="1">
      <c r="A94" s="16"/>
      <c r="B94" s="17" t="s">
        <v>259</v>
      </c>
    </row>
    <row r="95" spans="1:2" ht="13.8">
      <c r="A95" s="16"/>
      <c r="B95" s="17"/>
    </row>
    <row r="96" spans="1:2" ht="42.75" customHeight="1">
      <c r="A96" s="16"/>
      <c r="B96" s="17" t="s">
        <v>260</v>
      </c>
    </row>
    <row r="97" spans="1:2" ht="13.8">
      <c r="A97" s="16"/>
      <c r="B97" s="17"/>
    </row>
    <row r="98" spans="1:2" ht="82.5" customHeight="1">
      <c r="A98" s="16"/>
      <c r="B98" s="199" t="s">
        <v>261</v>
      </c>
    </row>
    <row r="99" spans="1:2" ht="13.8">
      <c r="A99" s="16"/>
      <c r="B99" s="11"/>
    </row>
    <row r="100" spans="1:2" ht="13.8">
      <c r="A100" s="16"/>
      <c r="B100" s="17"/>
    </row>
    <row r="101" spans="1:2" ht="13.8">
      <c r="A101" s="16"/>
      <c r="B101" s="17"/>
    </row>
    <row r="102" spans="1:2" ht="13.8">
      <c r="A102" s="16"/>
      <c r="B102" s="17"/>
    </row>
    <row r="103" spans="1:2" ht="13.8">
      <c r="A103" s="16"/>
      <c r="B103" s="17"/>
    </row>
    <row r="104" spans="1:2" ht="13.8">
      <c r="A104" s="16"/>
      <c r="B104" s="17"/>
    </row>
    <row r="105" spans="1:2" ht="13.8">
      <c r="A105" s="16"/>
      <c r="B105" s="17"/>
    </row>
    <row r="106" spans="1:2" ht="13.8">
      <c r="A106" s="16"/>
      <c r="B106" s="17"/>
    </row>
    <row r="107" spans="1:2" ht="13.8">
      <c r="A107" s="16"/>
      <c r="B107" s="17"/>
    </row>
    <row r="108" spans="1:2" ht="13.8">
      <c r="A108" s="16"/>
      <c r="B108" s="17"/>
    </row>
    <row r="109" spans="1:2" ht="13.8">
      <c r="A109" s="16"/>
      <c r="B109" s="17"/>
    </row>
    <row r="110" spans="1:2" ht="13.8">
      <c r="A110" s="16"/>
      <c r="B110" s="17"/>
    </row>
    <row r="111" spans="1:2" ht="13.8">
      <c r="A111" s="16"/>
      <c r="B111" s="17"/>
    </row>
    <row r="112" spans="1:2" ht="13.8">
      <c r="A112" s="16"/>
      <c r="B112" s="17"/>
    </row>
    <row r="113" spans="1:2" ht="13.8">
      <c r="A113" s="197"/>
      <c r="B113" s="17"/>
    </row>
    <row r="114" spans="1:2" ht="13.8">
      <c r="A114" s="197"/>
      <c r="B114" s="11"/>
    </row>
    <row r="115" spans="1:2" ht="13.8">
      <c r="A115" s="16"/>
      <c r="B115" s="11"/>
    </row>
    <row r="116" spans="1:2" ht="13.8">
      <c r="A116" s="197"/>
      <c r="B116" s="17"/>
    </row>
    <row r="117" spans="1:2" ht="13.8">
      <c r="A117" s="197"/>
      <c r="B117" s="11"/>
    </row>
    <row r="118" spans="1:2" ht="13.8">
      <c r="A118" s="16"/>
      <c r="B118" s="11"/>
    </row>
    <row r="119" spans="1:2" ht="13.8">
      <c r="A119" s="16"/>
      <c r="B119" s="17"/>
    </row>
    <row r="120" spans="1:2" ht="13.8">
      <c r="A120" s="16"/>
      <c r="B120" s="17"/>
    </row>
    <row r="121" spans="1:2" ht="13.8">
      <c r="A121" s="16"/>
      <c r="B121" s="17"/>
    </row>
    <row r="122" spans="1:2" ht="13.8">
      <c r="A122" s="16"/>
      <c r="B122" s="17"/>
    </row>
    <row r="123" spans="1:2" ht="13.8">
      <c r="A123" s="16"/>
      <c r="B123" s="17"/>
    </row>
    <row r="124" spans="1:2" ht="13.8">
      <c r="A124" s="16"/>
      <c r="B124" s="17"/>
    </row>
    <row r="125" spans="1:2" ht="13.8">
      <c r="A125" s="16"/>
      <c r="B125" s="17"/>
    </row>
    <row r="126" spans="1:2" ht="13.8">
      <c r="A126" s="16"/>
      <c r="B126" s="17"/>
    </row>
    <row r="127" spans="1:2" ht="13.8">
      <c r="A127" s="16"/>
      <c r="B127" s="17"/>
    </row>
    <row r="128" spans="1:2" ht="13.8">
      <c r="A128" s="16"/>
      <c r="B128" s="17"/>
    </row>
    <row r="129" spans="1:2" ht="13.8">
      <c r="A129" s="16"/>
      <c r="B129" s="17"/>
    </row>
    <row r="130" spans="1:2" ht="13.8">
      <c r="A130" s="16"/>
      <c r="B130" s="11"/>
    </row>
    <row r="131" spans="1:2" ht="13.8">
      <c r="A131" s="197"/>
      <c r="B131" s="17"/>
    </row>
    <row r="132" spans="1:2" ht="13.8">
      <c r="A132" s="16"/>
      <c r="B132" s="11"/>
    </row>
    <row r="133" spans="1:2" ht="13.8">
      <c r="A133" s="16"/>
      <c r="B133" s="17"/>
    </row>
    <row r="134" spans="1:2" ht="13.8">
      <c r="A134" s="16"/>
      <c r="B134" s="17"/>
    </row>
    <row r="135" spans="1:2" ht="13.8">
      <c r="A135" s="16"/>
      <c r="B135" s="17"/>
    </row>
    <row r="136" spans="1:2" ht="13.8">
      <c r="A136" s="16"/>
      <c r="B136" s="17"/>
    </row>
    <row r="137" spans="1:2" ht="13.8">
      <c r="A137" s="16"/>
      <c r="B137" s="17"/>
    </row>
    <row r="138" spans="1:2" ht="13.8">
      <c r="A138" s="16"/>
      <c r="B138" s="17"/>
    </row>
    <row r="139" spans="1:2" ht="13.8">
      <c r="A139" s="16"/>
      <c r="B139" s="17"/>
    </row>
    <row r="140" spans="1:2" ht="13.8">
      <c r="A140" s="16"/>
      <c r="B140" s="17"/>
    </row>
    <row r="141" spans="1:2" ht="13.8">
      <c r="A141" s="16"/>
      <c r="B141" s="17"/>
    </row>
    <row r="142" spans="1:2" ht="13.8">
      <c r="A142" s="16"/>
      <c r="B142" s="17"/>
    </row>
    <row r="143" spans="1:2" ht="13.8">
      <c r="A143" s="16"/>
      <c r="B143" s="17"/>
    </row>
    <row r="144" spans="1:2" ht="13.8">
      <c r="A144" s="16"/>
      <c r="B144" s="17"/>
    </row>
    <row r="145" spans="1:2" ht="13.8">
      <c r="A145" s="16"/>
      <c r="B145" s="17"/>
    </row>
    <row r="146" spans="1:2" ht="13.8">
      <c r="A146" s="16"/>
      <c r="B146" s="17"/>
    </row>
    <row r="147" spans="1:2" ht="13.8">
      <c r="A147" s="16"/>
      <c r="B147" s="17"/>
    </row>
    <row r="148" spans="1:2" ht="13.8">
      <c r="A148" s="16"/>
      <c r="B148" s="17"/>
    </row>
    <row r="149" spans="1:2" ht="13.8">
      <c r="A149" s="16"/>
      <c r="B149" s="17"/>
    </row>
    <row r="150" spans="1:2" ht="13.8">
      <c r="A150" s="16"/>
      <c r="B150" s="17"/>
    </row>
    <row r="151" spans="1:2" ht="13.8">
      <c r="A151" s="16"/>
      <c r="B151" s="17"/>
    </row>
    <row r="152" spans="1:2" ht="13.8">
      <c r="A152" s="16"/>
      <c r="B152" s="17"/>
    </row>
    <row r="153" spans="1:2" ht="13.8">
      <c r="A153" s="16"/>
      <c r="B153" s="17"/>
    </row>
    <row r="154" spans="1:2" ht="13.8">
      <c r="A154" s="16"/>
      <c r="B154" s="17"/>
    </row>
    <row r="155" spans="1:2" ht="13.8">
      <c r="A155" s="16"/>
      <c r="B155" s="17"/>
    </row>
    <row r="156" spans="1:2" ht="13.8">
      <c r="A156" s="16"/>
      <c r="B156" s="11"/>
    </row>
    <row r="157" spans="1:2" ht="13.8">
      <c r="A157" s="16"/>
      <c r="B157" s="11"/>
    </row>
    <row r="158" spans="1:2" ht="13.8">
      <c r="A158" s="197"/>
      <c r="B158" s="17"/>
    </row>
    <row r="159" spans="1:2" ht="13.8">
      <c r="A159" s="16"/>
      <c r="B159" s="11"/>
    </row>
    <row r="160" spans="1:2" ht="13.8">
      <c r="A160" s="16"/>
      <c r="B160" s="17"/>
    </row>
    <row r="161" spans="1:2" ht="13.8">
      <c r="A161" s="16"/>
      <c r="B161" s="17"/>
    </row>
    <row r="162" spans="1:2" ht="13.8">
      <c r="A162" s="16"/>
      <c r="B162" s="17"/>
    </row>
    <row r="163" spans="1:2" ht="13.8">
      <c r="A163" s="16"/>
      <c r="B163" s="17"/>
    </row>
    <row r="164" spans="1:2" ht="13.8">
      <c r="A164" s="16"/>
      <c r="B164" s="17"/>
    </row>
    <row r="165" spans="1:2" ht="13.8">
      <c r="A165" s="16"/>
      <c r="B165" s="17"/>
    </row>
    <row r="166" spans="1:2" ht="13.8">
      <c r="A166" s="16"/>
      <c r="B166" s="17"/>
    </row>
    <row r="167" spans="1:2" ht="13.8">
      <c r="A167" s="16"/>
      <c r="B167" s="17"/>
    </row>
    <row r="168" spans="1:2" ht="13.8">
      <c r="A168" s="16"/>
      <c r="B168" s="17"/>
    </row>
    <row r="169" spans="1:2" ht="13.8">
      <c r="A169" s="16"/>
      <c r="B169" s="17"/>
    </row>
    <row r="170" spans="1:2" ht="13.8">
      <c r="A170" s="16"/>
      <c r="B170" s="17"/>
    </row>
    <row r="171" spans="1:2" ht="13.8">
      <c r="A171" s="16"/>
      <c r="B171" s="17"/>
    </row>
    <row r="172" spans="1:2" ht="13.8">
      <c r="A172" s="16"/>
      <c r="B172" s="17"/>
    </row>
    <row r="173" spans="1:2" ht="13.8">
      <c r="A173" s="16"/>
      <c r="B173" s="17"/>
    </row>
    <row r="174" spans="1:2" ht="13.8">
      <c r="A174" s="16"/>
      <c r="B174" s="17"/>
    </row>
    <row r="175" spans="1:2" ht="13.8">
      <c r="A175" s="16"/>
      <c r="B175" s="17"/>
    </row>
    <row r="176" spans="1:2" ht="13.8">
      <c r="A176" s="16"/>
      <c r="B176" s="17"/>
    </row>
    <row r="177" spans="1:2" ht="13.8">
      <c r="A177" s="16"/>
      <c r="B177" s="17"/>
    </row>
    <row r="178" spans="1:2" ht="13.8">
      <c r="A178" s="16"/>
      <c r="B178" s="17"/>
    </row>
    <row r="179" spans="1:2" ht="13.8">
      <c r="A179" s="16"/>
      <c r="B179" s="17"/>
    </row>
    <row r="180" spans="1:2" ht="13.8">
      <c r="A180" s="16"/>
      <c r="B180" s="17"/>
    </row>
    <row r="181" spans="1:2" ht="13.8">
      <c r="A181" s="16"/>
      <c r="B181" s="17"/>
    </row>
    <row r="182" spans="1:2" ht="13.8">
      <c r="A182" s="16"/>
      <c r="B182" s="17"/>
    </row>
    <row r="183" spans="1:2" ht="13.8">
      <c r="A183" s="16"/>
      <c r="B183" s="17"/>
    </row>
    <row r="184" spans="1:2" ht="13.8">
      <c r="A184" s="16"/>
      <c r="B184" s="17"/>
    </row>
    <row r="185" spans="1:2" ht="13.8">
      <c r="A185" s="16"/>
      <c r="B185" s="17"/>
    </row>
    <row r="186" spans="1:2" ht="13.8">
      <c r="A186" s="16"/>
      <c r="B186" s="17"/>
    </row>
    <row r="187" spans="1:2" ht="13.8">
      <c r="A187" s="16"/>
      <c r="B187" s="17"/>
    </row>
    <row r="188" spans="1:2" ht="13.8">
      <c r="A188" s="16"/>
      <c r="B188" s="17"/>
    </row>
    <row r="189" spans="1:2" ht="13.8">
      <c r="B189" s="17"/>
    </row>
    <row r="191" spans="1:2" ht="13.8">
      <c r="A191" s="197"/>
    </row>
    <row r="192" spans="1:2" ht="13.8">
      <c r="A192" s="16"/>
      <c r="B192" s="11"/>
    </row>
    <row r="193" spans="1:2" ht="13.8">
      <c r="A193" s="16"/>
      <c r="B193" s="17"/>
    </row>
    <row r="194" spans="1:2" ht="13.8">
      <c r="A194" s="16"/>
      <c r="B194" s="17"/>
    </row>
    <row r="195" spans="1:2" ht="13.8">
      <c r="A195" s="16"/>
      <c r="B195" s="17"/>
    </row>
    <row r="196" spans="1:2" ht="13.8">
      <c r="A196" s="16"/>
      <c r="B196" s="17"/>
    </row>
    <row r="197" spans="1:2" ht="13.8">
      <c r="B197" s="11"/>
    </row>
  </sheetData>
  <sheetProtection algorithmName="SHA-512" hashValue="nC0WC4D317eYESfCdu44rHr37jRZx3YsB+tctzInUsPEoVC0TYkDlJAc/m0SVCxLH8LvpamPELTNlHMo5FH/DA==" saltValue="SDrYhR9KQ5G3gXzSKAxOxQ==" spinCount="100000" sheet="1" objects="1" scenarios="1"/>
  <pageMargins left="0.70866141732283472" right="0.70866141732283472" top="0.74803149606299213" bottom="0.74803149606299213" header="0.31496062992125984" footer="0.31496062992125984"/>
  <pageSetup paperSize="9" orientation="portrait" r:id="rId1"/>
  <headerFooter>
    <oddHeader>&amp;L&amp;"-,Regular"&amp;K01+042INVESTITOR: HRVATSKI INSTITUT ZA POVIJEST
GRAĐEVINA: Palača bogoštovlja i nastave, Opatička 10, Zagreb&amp;R&amp;"-,Regular"&amp;K01+044PROJEKT OBNOVE KONSTRUKCIJE ZGRADE - Z.O.P. 12/21
T R O Š K O V N I K</oddHeader>
    <oddFooter>&amp;L&amp;"-,Regular"&amp;K01+045
Glavni projektant: Martina Vujasinović, mag. ind. aedif.
INTRADOS PROJEKT d.o.o., Zagreb, svibanj 2022.&amp;R&amp;"-,Regular"&amp;K01+044str.: O &amp;P</oddFooter>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28"/>
  <sheetViews>
    <sheetView view="pageBreakPreview" topLeftCell="A298" zoomScaleNormal="100" zoomScaleSheetLayoutView="100" zoomScalePageLayoutView="150" workbookViewId="0">
      <selection activeCell="A311" sqref="A311:F311"/>
    </sheetView>
  </sheetViews>
  <sheetFormatPr defaultColWidth="12.75" defaultRowHeight="12"/>
  <cols>
    <col min="1" max="1" width="80.375" style="264" customWidth="1"/>
    <col min="2" max="2" width="3" style="264" customWidth="1"/>
    <col min="3" max="3" width="12.75" style="264"/>
    <col min="4" max="4" width="3.625" style="264" customWidth="1"/>
    <col min="5" max="5" width="7" style="264" customWidth="1"/>
    <col min="6" max="6" width="6.375" style="264" customWidth="1"/>
    <col min="7" max="16384" width="12.75" style="264"/>
  </cols>
  <sheetData>
    <row r="1" spans="1:6">
      <c r="A1" s="415" t="s">
        <v>429</v>
      </c>
      <c r="B1" s="266"/>
      <c r="C1" s="265"/>
      <c r="D1" s="265"/>
      <c r="E1" s="265"/>
      <c r="F1" s="265"/>
    </row>
    <row r="2" spans="1:6">
      <c r="A2" s="263"/>
      <c r="B2" s="263"/>
      <c r="C2" s="263"/>
      <c r="D2" s="263"/>
      <c r="E2" s="263"/>
      <c r="F2" s="263"/>
    </row>
    <row r="3" spans="1:6">
      <c r="A3" s="266" t="s">
        <v>329</v>
      </c>
      <c r="B3" s="266"/>
      <c r="C3" s="263"/>
      <c r="D3" s="263"/>
      <c r="E3" s="263"/>
      <c r="F3" s="263"/>
    </row>
    <row r="4" spans="1:6">
      <c r="A4" s="263"/>
      <c r="B4" s="263"/>
      <c r="C4" s="263"/>
      <c r="D4" s="263"/>
      <c r="E4" s="263"/>
      <c r="F4" s="263"/>
    </row>
    <row r="5" spans="1:6" ht="24" customHeight="1">
      <c r="A5" s="526" t="s">
        <v>314</v>
      </c>
      <c r="B5" s="526"/>
      <c r="C5" s="526"/>
      <c r="D5" s="526"/>
      <c r="E5" s="526"/>
      <c r="F5" s="526"/>
    </row>
    <row r="6" spans="1:6" ht="38.25" customHeight="1">
      <c r="A6" s="526" t="s">
        <v>98</v>
      </c>
      <c r="B6" s="526"/>
      <c r="C6" s="526"/>
      <c r="D6" s="526"/>
      <c r="E6" s="526"/>
      <c r="F6" s="526"/>
    </row>
    <row r="7" spans="1:6" ht="25.2" customHeight="1">
      <c r="A7" s="526" t="s">
        <v>99</v>
      </c>
      <c r="B7" s="526"/>
      <c r="C7" s="526"/>
      <c r="D7" s="526"/>
      <c r="E7" s="526"/>
      <c r="F7" s="526"/>
    </row>
    <row r="8" spans="1:6" ht="24.6" customHeight="1">
      <c r="A8" s="527" t="s">
        <v>100</v>
      </c>
      <c r="B8" s="526"/>
      <c r="C8" s="526"/>
      <c r="D8" s="526"/>
      <c r="E8" s="526"/>
      <c r="F8" s="526"/>
    </row>
    <row r="9" spans="1:6">
      <c r="A9" s="526" t="s">
        <v>101</v>
      </c>
      <c r="B9" s="526"/>
      <c r="C9" s="526"/>
      <c r="D9" s="526"/>
      <c r="E9" s="526"/>
      <c r="F9" s="526"/>
    </row>
    <row r="10" spans="1:6">
      <c r="A10" s="526" t="s">
        <v>102</v>
      </c>
      <c r="B10" s="526"/>
      <c r="C10" s="526"/>
      <c r="D10" s="526"/>
      <c r="E10" s="526"/>
      <c r="F10" s="526"/>
    </row>
    <row r="12" spans="1:6">
      <c r="A12" s="266" t="s">
        <v>328</v>
      </c>
      <c r="B12" s="266"/>
      <c r="C12" s="262"/>
      <c r="D12" s="261"/>
      <c r="E12" s="260"/>
      <c r="F12" s="261"/>
    </row>
    <row r="13" spans="1:6">
      <c r="A13" s="265"/>
      <c r="B13" s="265"/>
      <c r="C13" s="262"/>
      <c r="D13" s="261"/>
      <c r="E13" s="260"/>
      <c r="F13" s="261"/>
    </row>
    <row r="14" spans="1:6">
      <c r="A14" s="259" t="s">
        <v>45</v>
      </c>
      <c r="B14" s="258"/>
      <c r="C14" s="257"/>
      <c r="D14" s="256"/>
      <c r="E14" s="255"/>
      <c r="F14" s="254"/>
    </row>
    <row r="15" spans="1:6">
      <c r="A15" s="253"/>
      <c r="B15" s="258"/>
      <c r="C15" s="257"/>
      <c r="D15" s="256"/>
      <c r="E15" s="255"/>
      <c r="F15" s="254"/>
    </row>
    <row r="16" spans="1:6">
      <c r="A16" s="528" t="s">
        <v>80</v>
      </c>
      <c r="B16" s="528"/>
      <c r="C16" s="528"/>
      <c r="D16" s="528"/>
      <c r="E16" s="528"/>
      <c r="F16" s="528"/>
    </row>
    <row r="17" spans="1:6">
      <c r="A17" s="528"/>
      <c r="B17" s="528"/>
      <c r="C17" s="528"/>
      <c r="D17" s="528"/>
      <c r="E17" s="528"/>
      <c r="F17" s="528"/>
    </row>
    <row r="18" spans="1:6" ht="6.75" customHeight="1">
      <c r="A18" s="252"/>
      <c r="B18" s="252"/>
      <c r="C18" s="251"/>
      <c r="D18" s="261"/>
      <c r="E18" s="252"/>
      <c r="F18" s="252"/>
    </row>
    <row r="19" spans="1:6">
      <c r="A19" s="528" t="s">
        <v>81</v>
      </c>
      <c r="B19" s="528"/>
      <c r="C19" s="528"/>
      <c r="D19" s="528"/>
      <c r="E19" s="528"/>
      <c r="F19" s="528"/>
    </row>
    <row r="20" spans="1:6">
      <c r="A20" s="526" t="s">
        <v>82</v>
      </c>
      <c r="B20" s="526"/>
      <c r="C20" s="526"/>
      <c r="D20" s="526"/>
      <c r="E20" s="526"/>
      <c r="F20" s="526"/>
    </row>
    <row r="21" spans="1:6">
      <c r="A21" s="526" t="s">
        <v>83</v>
      </c>
      <c r="B21" s="526"/>
      <c r="C21" s="526"/>
      <c r="D21" s="526"/>
      <c r="E21" s="526"/>
      <c r="F21" s="526"/>
    </row>
    <row r="22" spans="1:6">
      <c r="A22" s="526" t="s">
        <v>84</v>
      </c>
      <c r="B22" s="526"/>
      <c r="C22" s="526"/>
      <c r="D22" s="526"/>
      <c r="E22" s="526"/>
      <c r="F22" s="526"/>
    </row>
    <row r="23" spans="1:6">
      <c r="A23" s="526" t="s">
        <v>85</v>
      </c>
      <c r="B23" s="526"/>
      <c r="C23" s="526"/>
      <c r="D23" s="526"/>
      <c r="E23" s="526"/>
      <c r="F23" s="526"/>
    </row>
    <row r="24" spans="1:6">
      <c r="A24" s="528" t="s">
        <v>86</v>
      </c>
      <c r="B24" s="528"/>
      <c r="C24" s="528"/>
      <c r="D24" s="528"/>
      <c r="E24" s="528"/>
      <c r="F24" s="528"/>
    </row>
    <row r="25" spans="1:6">
      <c r="A25" s="528" t="s">
        <v>87</v>
      </c>
      <c r="B25" s="528"/>
      <c r="C25" s="528"/>
      <c r="D25" s="528"/>
      <c r="E25" s="528"/>
      <c r="F25" s="528"/>
    </row>
    <row r="26" spans="1:6">
      <c r="A26" s="526" t="s">
        <v>88</v>
      </c>
      <c r="B26" s="526"/>
      <c r="C26" s="526"/>
      <c r="D26" s="526"/>
      <c r="E26" s="526"/>
      <c r="F26" s="526"/>
    </row>
    <row r="27" spans="1:6" ht="6.75" customHeight="1">
      <c r="A27" s="252"/>
      <c r="B27" s="252"/>
      <c r="C27" s="251"/>
      <c r="D27" s="261"/>
      <c r="E27" s="252"/>
      <c r="F27" s="252"/>
    </row>
    <row r="28" spans="1:6">
      <c r="A28" s="528" t="s">
        <v>89</v>
      </c>
      <c r="B28" s="528"/>
      <c r="C28" s="528"/>
      <c r="D28" s="528"/>
      <c r="E28" s="528"/>
      <c r="F28" s="528"/>
    </row>
    <row r="29" spans="1:6">
      <c r="A29" s="528"/>
      <c r="B29" s="528"/>
      <c r="C29" s="528"/>
      <c r="D29" s="528"/>
      <c r="E29" s="528"/>
      <c r="F29" s="528"/>
    </row>
    <row r="30" spans="1:6">
      <c r="A30" s="265"/>
      <c r="B30" s="265"/>
      <c r="C30" s="262"/>
      <c r="D30" s="261"/>
      <c r="E30" s="260"/>
      <c r="F30" s="261"/>
    </row>
    <row r="31" spans="1:6" ht="25.5" customHeight="1">
      <c r="A31" s="529" t="s">
        <v>112</v>
      </c>
      <c r="B31" s="528"/>
      <c r="C31" s="528"/>
      <c r="D31" s="528"/>
      <c r="E31" s="528"/>
      <c r="F31" s="528"/>
    </row>
    <row r="33" spans="1:6">
      <c r="A33" s="266" t="s">
        <v>442</v>
      </c>
      <c r="B33" s="266"/>
      <c r="C33" s="262"/>
      <c r="D33" s="261"/>
      <c r="E33" s="260"/>
      <c r="F33" s="261"/>
    </row>
    <row r="34" spans="1:6">
      <c r="A34" s="265"/>
      <c r="B34" s="265"/>
      <c r="C34" s="262"/>
      <c r="D34" s="261"/>
      <c r="E34" s="260"/>
      <c r="F34" s="261"/>
    </row>
    <row r="35" spans="1:6">
      <c r="A35" s="259" t="s">
        <v>45</v>
      </c>
      <c r="B35" s="258"/>
      <c r="C35" s="257"/>
      <c r="D35" s="256"/>
      <c r="E35" s="255"/>
      <c r="F35" s="254"/>
    </row>
    <row r="36" spans="1:6">
      <c r="A36" s="253"/>
      <c r="B36" s="258"/>
      <c r="C36" s="257"/>
      <c r="D36" s="256"/>
      <c r="E36" s="255"/>
      <c r="F36" s="254"/>
    </row>
    <row r="37" spans="1:6">
      <c r="A37" s="528" t="s">
        <v>80</v>
      </c>
      <c r="B37" s="528"/>
      <c r="C37" s="528"/>
      <c r="D37" s="528"/>
      <c r="E37" s="528"/>
      <c r="F37" s="528"/>
    </row>
    <row r="38" spans="1:6">
      <c r="A38" s="528"/>
      <c r="B38" s="528"/>
      <c r="C38" s="528"/>
      <c r="D38" s="528"/>
      <c r="E38" s="528"/>
      <c r="F38" s="528"/>
    </row>
    <row r="39" spans="1:6">
      <c r="A39" s="250"/>
      <c r="B39" s="250"/>
      <c r="C39" s="250"/>
      <c r="D39" s="250"/>
      <c r="E39" s="250"/>
      <c r="F39" s="250"/>
    </row>
    <row r="40" spans="1:6">
      <c r="A40" s="526" t="s">
        <v>92</v>
      </c>
      <c r="B40" s="526"/>
      <c r="C40" s="526"/>
      <c r="D40" s="526"/>
      <c r="E40" s="526"/>
      <c r="F40" s="526"/>
    </row>
    <row r="41" spans="1:6">
      <c r="A41" s="526"/>
      <c r="B41" s="526"/>
      <c r="C41" s="526"/>
      <c r="D41" s="526"/>
      <c r="E41" s="526"/>
      <c r="F41" s="526"/>
    </row>
    <row r="42" spans="1:6">
      <c r="A42" s="250"/>
      <c r="B42" s="250"/>
      <c r="C42" s="250"/>
      <c r="D42" s="250"/>
      <c r="E42" s="250"/>
      <c r="F42" s="250"/>
    </row>
    <row r="43" spans="1:6">
      <c r="A43" s="529" t="s">
        <v>93</v>
      </c>
      <c r="B43" s="529"/>
      <c r="C43" s="529"/>
      <c r="D43" s="529"/>
      <c r="E43" s="529"/>
      <c r="F43" s="529"/>
    </row>
    <row r="44" spans="1:6">
      <c r="A44" s="249"/>
      <c r="B44" s="249"/>
      <c r="C44" s="248"/>
      <c r="D44" s="247"/>
      <c r="E44" s="247"/>
      <c r="F44" s="246"/>
    </row>
    <row r="45" spans="1:6">
      <c r="A45" s="529" t="s">
        <v>109</v>
      </c>
      <c r="B45" s="529"/>
      <c r="C45" s="529"/>
      <c r="D45" s="529"/>
      <c r="E45" s="529"/>
      <c r="F45" s="529"/>
    </row>
    <row r="46" spans="1:6">
      <c r="A46" s="529"/>
      <c r="B46" s="529"/>
      <c r="C46" s="529"/>
      <c r="D46" s="529"/>
      <c r="E46" s="529"/>
      <c r="F46" s="529"/>
    </row>
    <row r="47" spans="1:6">
      <c r="A47" s="245"/>
      <c r="B47" s="249"/>
      <c r="C47" s="248"/>
      <c r="D47" s="244"/>
      <c r="E47" s="244"/>
      <c r="F47" s="243"/>
    </row>
    <row r="48" spans="1:6">
      <c r="A48" s="529" t="s">
        <v>94</v>
      </c>
      <c r="B48" s="529"/>
      <c r="C48" s="529"/>
      <c r="D48" s="529"/>
      <c r="E48" s="529"/>
      <c r="F48" s="529"/>
    </row>
    <row r="49" spans="1:6">
      <c r="A49" s="529"/>
      <c r="B49" s="529"/>
      <c r="C49" s="529"/>
      <c r="D49" s="529"/>
      <c r="E49" s="529"/>
      <c r="F49" s="529"/>
    </row>
    <row r="50" spans="1:6">
      <c r="A50" s="245"/>
      <c r="B50" s="249"/>
      <c r="C50" s="248"/>
      <c r="D50" s="244"/>
      <c r="E50" s="244"/>
      <c r="F50" s="243"/>
    </row>
    <row r="51" spans="1:6">
      <c r="A51" s="529" t="s">
        <v>95</v>
      </c>
      <c r="B51" s="529"/>
      <c r="C51" s="529"/>
      <c r="D51" s="529"/>
      <c r="E51" s="529"/>
      <c r="F51" s="529"/>
    </row>
    <row r="52" spans="1:6" ht="3.75" customHeight="1">
      <c r="A52" s="529"/>
      <c r="B52" s="529"/>
      <c r="C52" s="529"/>
      <c r="D52" s="529"/>
      <c r="E52" s="529"/>
      <c r="F52" s="529"/>
    </row>
    <row r="53" spans="1:6">
      <c r="A53" s="249"/>
      <c r="B53" s="249"/>
      <c r="C53" s="272"/>
      <c r="D53" s="247"/>
      <c r="E53" s="247"/>
      <c r="F53" s="246"/>
    </row>
    <row r="54" spans="1:6">
      <c r="A54" s="529" t="s">
        <v>110</v>
      </c>
      <c r="B54" s="529"/>
      <c r="C54" s="529"/>
      <c r="D54" s="529"/>
      <c r="E54" s="529"/>
      <c r="F54" s="529"/>
    </row>
    <row r="55" spans="1:6">
      <c r="A55" s="529"/>
      <c r="B55" s="529"/>
      <c r="C55" s="529"/>
      <c r="D55" s="529"/>
      <c r="E55" s="529"/>
      <c r="F55" s="529"/>
    </row>
    <row r="56" spans="1:6" ht="6.75" customHeight="1">
      <c r="A56" s="250"/>
      <c r="B56" s="250"/>
      <c r="C56" s="251"/>
      <c r="D56" s="242"/>
      <c r="E56" s="242"/>
      <c r="F56" s="241"/>
    </row>
    <row r="57" spans="1:6">
      <c r="A57" s="528" t="s">
        <v>81</v>
      </c>
      <c r="B57" s="528"/>
      <c r="C57" s="528"/>
      <c r="D57" s="528"/>
      <c r="E57" s="528"/>
      <c r="F57" s="528"/>
    </row>
    <row r="58" spans="1:6">
      <c r="A58" s="526" t="s">
        <v>82</v>
      </c>
      <c r="B58" s="526"/>
      <c r="C58" s="526"/>
      <c r="D58" s="526"/>
      <c r="E58" s="526"/>
      <c r="F58" s="526"/>
    </row>
    <row r="59" spans="1:6">
      <c r="A59" s="526" t="s">
        <v>83</v>
      </c>
      <c r="B59" s="526"/>
      <c r="C59" s="526"/>
      <c r="D59" s="526"/>
      <c r="E59" s="526"/>
      <c r="F59" s="526"/>
    </row>
    <row r="60" spans="1:6">
      <c r="A60" s="526" t="s">
        <v>84</v>
      </c>
      <c r="B60" s="526"/>
      <c r="C60" s="526"/>
      <c r="D60" s="526"/>
      <c r="E60" s="526"/>
      <c r="F60" s="526"/>
    </row>
    <row r="61" spans="1:6">
      <c r="A61" s="526" t="s">
        <v>85</v>
      </c>
      <c r="B61" s="526"/>
      <c r="C61" s="526"/>
      <c r="D61" s="526"/>
      <c r="E61" s="526"/>
      <c r="F61" s="526"/>
    </row>
    <row r="62" spans="1:6">
      <c r="A62" s="528" t="s">
        <v>86</v>
      </c>
      <c r="B62" s="528"/>
      <c r="C62" s="528"/>
      <c r="D62" s="528"/>
      <c r="E62" s="528"/>
      <c r="F62" s="528"/>
    </row>
    <row r="63" spans="1:6">
      <c r="A63" s="528" t="s">
        <v>87</v>
      </c>
      <c r="B63" s="528"/>
      <c r="C63" s="528"/>
      <c r="D63" s="528"/>
      <c r="E63" s="528"/>
      <c r="F63" s="528"/>
    </row>
    <row r="64" spans="1:6">
      <c r="A64" s="526" t="s">
        <v>464</v>
      </c>
      <c r="B64" s="526"/>
      <c r="C64" s="526"/>
      <c r="D64" s="526"/>
      <c r="E64" s="526"/>
      <c r="F64" s="526"/>
    </row>
    <row r="65" spans="1:6">
      <c r="A65" s="526" t="s">
        <v>465</v>
      </c>
      <c r="B65" s="526"/>
      <c r="C65" s="526"/>
      <c r="D65" s="526"/>
      <c r="E65" s="526"/>
      <c r="F65" s="526"/>
    </row>
    <row r="66" spans="1:6" ht="7.5" customHeight="1">
      <c r="A66" s="252"/>
      <c r="B66" s="252"/>
      <c r="C66" s="251"/>
      <c r="D66" s="261"/>
      <c r="E66" s="252"/>
      <c r="F66" s="252"/>
    </row>
    <row r="67" spans="1:6">
      <c r="A67" s="528" t="s">
        <v>89</v>
      </c>
      <c r="B67" s="528"/>
      <c r="C67" s="528"/>
      <c r="D67" s="528"/>
      <c r="E67" s="528"/>
      <c r="F67" s="528"/>
    </row>
    <row r="68" spans="1:6">
      <c r="A68" s="528"/>
      <c r="B68" s="528"/>
      <c r="C68" s="528"/>
      <c r="D68" s="528"/>
      <c r="E68" s="528"/>
      <c r="F68" s="528"/>
    </row>
    <row r="69" spans="1:6">
      <c r="A69" s="265"/>
      <c r="B69" s="265"/>
      <c r="C69" s="262"/>
      <c r="D69" s="261"/>
      <c r="E69" s="260"/>
      <c r="F69" s="261"/>
    </row>
    <row r="70" spans="1:6">
      <c r="A70" s="529" t="s">
        <v>111</v>
      </c>
      <c r="B70" s="528"/>
      <c r="C70" s="528"/>
      <c r="D70" s="528"/>
      <c r="E70" s="528"/>
      <c r="F70" s="528"/>
    </row>
    <row r="72" spans="1:6">
      <c r="A72" s="259" t="s">
        <v>443</v>
      </c>
      <c r="B72" s="240"/>
      <c r="C72" s="239"/>
      <c r="D72" s="238"/>
      <c r="E72" s="261"/>
      <c r="F72" s="261"/>
    </row>
    <row r="73" spans="1:6">
      <c r="A73" s="250"/>
      <c r="B73" s="237"/>
      <c r="C73" s="236"/>
      <c r="D73" s="235"/>
      <c r="E73" s="242"/>
      <c r="F73" s="242"/>
    </row>
    <row r="74" spans="1:6">
      <c r="A74" s="530" t="s">
        <v>45</v>
      </c>
      <c r="B74" s="530"/>
      <c r="C74" s="236"/>
      <c r="D74" s="235"/>
      <c r="E74" s="242"/>
      <c r="F74" s="242"/>
    </row>
    <row r="75" spans="1:6">
      <c r="A75" s="250"/>
      <c r="B75" s="237"/>
      <c r="C75" s="236"/>
      <c r="D75" s="235"/>
      <c r="E75" s="242"/>
      <c r="F75" s="242"/>
    </row>
    <row r="76" spans="1:6" ht="10.95" customHeight="1">
      <c r="A76" s="528" t="s">
        <v>268</v>
      </c>
      <c r="B76" s="528"/>
      <c r="C76" s="528"/>
      <c r="D76" s="528"/>
      <c r="E76" s="528"/>
      <c r="F76" s="528"/>
    </row>
    <row r="77" spans="1:6" hidden="1">
      <c r="A77" s="528"/>
      <c r="B77" s="528"/>
      <c r="C77" s="528"/>
      <c r="D77" s="528"/>
      <c r="E77" s="528"/>
      <c r="F77" s="528"/>
    </row>
    <row r="78" spans="1:6">
      <c r="A78" s="250"/>
      <c r="B78" s="250"/>
      <c r="C78" s="236"/>
      <c r="D78" s="250"/>
      <c r="E78" s="242"/>
      <c r="F78" s="242"/>
    </row>
    <row r="79" spans="1:6">
      <c r="A79" s="528" t="s">
        <v>308</v>
      </c>
      <c r="B79" s="528"/>
      <c r="C79" s="528"/>
      <c r="D79" s="528"/>
      <c r="E79" s="528"/>
      <c r="F79" s="528"/>
    </row>
    <row r="80" spans="1:6">
      <c r="A80" s="528"/>
      <c r="B80" s="528"/>
      <c r="C80" s="528"/>
      <c r="D80" s="528"/>
      <c r="E80" s="528"/>
      <c r="F80" s="528"/>
    </row>
    <row r="81" spans="1:6">
      <c r="A81" s="528"/>
      <c r="B81" s="528"/>
      <c r="C81" s="528"/>
      <c r="D81" s="528"/>
      <c r="E81" s="528"/>
      <c r="F81" s="528"/>
    </row>
    <row r="82" spans="1:6" ht="4.5" customHeight="1">
      <c r="A82" s="528"/>
      <c r="B82" s="528"/>
      <c r="C82" s="528"/>
      <c r="D82" s="528"/>
      <c r="E82" s="528"/>
      <c r="F82" s="528"/>
    </row>
    <row r="83" spans="1:6">
      <c r="A83" s="250"/>
      <c r="B83" s="250"/>
      <c r="C83" s="236"/>
      <c r="D83" s="242"/>
      <c r="E83" s="242"/>
      <c r="F83" s="271"/>
    </row>
    <row r="84" spans="1:6">
      <c r="A84" s="528" t="s">
        <v>21</v>
      </c>
      <c r="B84" s="528"/>
      <c r="C84" s="528"/>
      <c r="D84" s="528"/>
      <c r="E84" s="528"/>
      <c r="F84" s="528"/>
    </row>
    <row r="85" spans="1:6">
      <c r="A85" s="528"/>
      <c r="B85" s="528"/>
      <c r="C85" s="528"/>
      <c r="D85" s="528"/>
      <c r="E85" s="528"/>
      <c r="F85" s="528"/>
    </row>
    <row r="86" spans="1:6">
      <c r="A86" s="250"/>
      <c r="B86" s="250"/>
      <c r="C86" s="236"/>
      <c r="D86" s="242"/>
      <c r="E86" s="242"/>
      <c r="F86" s="271"/>
    </row>
    <row r="87" spans="1:6">
      <c r="A87" s="528" t="s">
        <v>22</v>
      </c>
      <c r="B87" s="528"/>
      <c r="C87" s="528"/>
      <c r="D87" s="528"/>
      <c r="E87" s="528"/>
      <c r="F87" s="528"/>
    </row>
    <row r="88" spans="1:6">
      <c r="A88" s="528"/>
      <c r="B88" s="528"/>
      <c r="C88" s="528"/>
      <c r="D88" s="528"/>
      <c r="E88" s="528"/>
      <c r="F88" s="528"/>
    </row>
    <row r="89" spans="1:6">
      <c r="A89" s="250"/>
      <c r="B89" s="250"/>
      <c r="C89" s="236"/>
      <c r="D89" s="242"/>
      <c r="E89" s="242"/>
      <c r="F89" s="271"/>
    </row>
    <row r="90" spans="1:6">
      <c r="A90" s="528" t="s">
        <v>23</v>
      </c>
      <c r="B90" s="528"/>
      <c r="C90" s="528"/>
      <c r="D90" s="528"/>
      <c r="E90" s="528"/>
      <c r="F90" s="528"/>
    </row>
    <row r="91" spans="1:6">
      <c r="A91" s="528"/>
      <c r="B91" s="528"/>
      <c r="C91" s="528"/>
      <c r="D91" s="528"/>
      <c r="E91" s="528"/>
      <c r="F91" s="528"/>
    </row>
    <row r="92" spans="1:6">
      <c r="A92" s="528"/>
      <c r="B92" s="528"/>
      <c r="C92" s="528"/>
      <c r="D92" s="528"/>
      <c r="E92" s="528"/>
      <c r="F92" s="528"/>
    </row>
    <row r="93" spans="1:6">
      <c r="A93" s="250"/>
      <c r="B93" s="250"/>
      <c r="C93" s="236"/>
      <c r="D93" s="242"/>
      <c r="E93" s="242"/>
      <c r="F93" s="271"/>
    </row>
    <row r="94" spans="1:6">
      <c r="A94" s="528" t="s">
        <v>66</v>
      </c>
      <c r="B94" s="528"/>
      <c r="C94" s="528"/>
      <c r="D94" s="528"/>
      <c r="E94" s="528"/>
      <c r="F94" s="528"/>
    </row>
    <row r="95" spans="1:6">
      <c r="A95" s="528"/>
      <c r="B95" s="528"/>
      <c r="C95" s="528"/>
      <c r="D95" s="528"/>
      <c r="E95" s="528"/>
      <c r="F95" s="528"/>
    </row>
    <row r="96" spans="1:6">
      <c r="A96" s="250"/>
      <c r="B96" s="250"/>
      <c r="C96" s="236"/>
      <c r="D96" s="242"/>
      <c r="E96" s="242"/>
      <c r="F96" s="271"/>
    </row>
    <row r="97" spans="1:6">
      <c r="A97" s="528" t="s">
        <v>309</v>
      </c>
      <c r="B97" s="528"/>
      <c r="C97" s="528"/>
      <c r="D97" s="528"/>
      <c r="E97" s="528"/>
      <c r="F97" s="528"/>
    </row>
    <row r="98" spans="1:6">
      <c r="A98" s="528"/>
      <c r="B98" s="528"/>
      <c r="C98" s="528"/>
      <c r="D98" s="528"/>
      <c r="E98" s="528"/>
      <c r="F98" s="528"/>
    </row>
    <row r="99" spans="1:6" ht="3.75" customHeight="1">
      <c r="A99" s="528"/>
      <c r="B99" s="528"/>
      <c r="C99" s="528"/>
      <c r="D99" s="528"/>
      <c r="E99" s="528"/>
      <c r="F99" s="528"/>
    </row>
    <row r="100" spans="1:6">
      <c r="A100" s="250"/>
      <c r="B100" s="250"/>
      <c r="C100" s="236"/>
      <c r="D100" s="242"/>
      <c r="E100" s="242"/>
      <c r="F100" s="271"/>
    </row>
    <row r="101" spans="1:6">
      <c r="A101" s="528" t="s">
        <v>24</v>
      </c>
      <c r="B101" s="528"/>
      <c r="C101" s="528"/>
      <c r="D101" s="528"/>
      <c r="E101" s="528"/>
      <c r="F101" s="528"/>
    </row>
    <row r="102" spans="1:6">
      <c r="A102" s="528"/>
      <c r="B102" s="528"/>
      <c r="C102" s="528"/>
      <c r="D102" s="528"/>
      <c r="E102" s="528"/>
      <c r="F102" s="528"/>
    </row>
    <row r="103" spans="1:6">
      <c r="A103" s="250"/>
      <c r="B103" s="250"/>
      <c r="C103" s="236"/>
      <c r="D103" s="242"/>
      <c r="E103" s="242"/>
      <c r="F103" s="271"/>
    </row>
    <row r="104" spans="1:6">
      <c r="A104" s="528" t="s">
        <v>310</v>
      </c>
      <c r="B104" s="528"/>
      <c r="C104" s="528"/>
      <c r="D104" s="528"/>
      <c r="E104" s="528"/>
      <c r="F104" s="528"/>
    </row>
    <row r="105" spans="1:6">
      <c r="A105" s="528"/>
      <c r="B105" s="528"/>
      <c r="C105" s="528"/>
      <c r="D105" s="528"/>
      <c r="E105" s="528"/>
      <c r="F105" s="528"/>
    </row>
    <row r="106" spans="1:6">
      <c r="A106" s="250"/>
      <c r="B106" s="250"/>
      <c r="C106" s="236"/>
      <c r="D106" s="242"/>
      <c r="E106" s="242"/>
      <c r="F106" s="271"/>
    </row>
    <row r="107" spans="1:6">
      <c r="A107" s="528" t="s">
        <v>25</v>
      </c>
      <c r="B107" s="528"/>
      <c r="C107" s="528"/>
      <c r="D107" s="528"/>
      <c r="E107" s="528"/>
      <c r="F107" s="528"/>
    </row>
    <row r="108" spans="1:6">
      <c r="A108" s="528"/>
      <c r="B108" s="528"/>
      <c r="C108" s="528"/>
      <c r="D108" s="528"/>
      <c r="E108" s="528"/>
      <c r="F108" s="528"/>
    </row>
    <row r="109" spans="1:6">
      <c r="A109" s="250"/>
      <c r="B109" s="250"/>
      <c r="C109" s="236"/>
      <c r="D109" s="242"/>
      <c r="E109" s="242"/>
      <c r="F109" s="271"/>
    </row>
    <row r="110" spans="1:6">
      <c r="A110" s="528" t="s">
        <v>26</v>
      </c>
      <c r="B110" s="528"/>
      <c r="C110" s="528"/>
      <c r="D110" s="528"/>
      <c r="E110" s="528"/>
      <c r="F110" s="528"/>
    </row>
    <row r="111" spans="1:6">
      <c r="A111" s="250"/>
      <c r="B111" s="250"/>
      <c r="C111" s="236"/>
      <c r="D111" s="242"/>
      <c r="E111" s="242"/>
      <c r="F111" s="271"/>
    </row>
    <row r="112" spans="1:6">
      <c r="A112" s="528" t="s">
        <v>28</v>
      </c>
      <c r="B112" s="528"/>
      <c r="C112" s="528"/>
      <c r="D112" s="528"/>
      <c r="E112" s="528"/>
      <c r="F112" s="528"/>
    </row>
    <row r="113" spans="1:6">
      <c r="A113" s="528"/>
      <c r="B113" s="528"/>
      <c r="C113" s="528"/>
      <c r="D113" s="528"/>
      <c r="E113" s="528"/>
      <c r="F113" s="528"/>
    </row>
    <row r="114" spans="1:6">
      <c r="A114" s="250"/>
      <c r="B114" s="250"/>
      <c r="C114" s="236"/>
      <c r="D114" s="242"/>
      <c r="E114" s="242"/>
      <c r="F114" s="271"/>
    </row>
    <row r="115" spans="1:6">
      <c r="A115" s="234" t="s">
        <v>29</v>
      </c>
      <c r="B115" s="250"/>
      <c r="C115" s="236"/>
      <c r="D115" s="242"/>
      <c r="E115" s="242"/>
      <c r="F115" s="271"/>
    </row>
    <row r="116" spans="1:6">
      <c r="A116" s="250"/>
      <c r="B116" s="250"/>
      <c r="C116" s="236"/>
      <c r="D116" s="242"/>
      <c r="E116" s="242"/>
      <c r="F116" s="271"/>
    </row>
    <row r="117" spans="1:6">
      <c r="A117" s="528" t="s">
        <v>313</v>
      </c>
      <c r="B117" s="528"/>
      <c r="C117" s="528"/>
      <c r="D117" s="528"/>
      <c r="E117" s="528"/>
      <c r="F117" s="528"/>
    </row>
    <row r="118" spans="1:6">
      <c r="A118" s="528"/>
      <c r="B118" s="528"/>
      <c r="C118" s="528"/>
      <c r="D118" s="528"/>
      <c r="E118" s="528"/>
      <c r="F118" s="528"/>
    </row>
    <row r="119" spans="1:6">
      <c r="A119" s="250"/>
      <c r="B119" s="250"/>
      <c r="C119" s="236"/>
      <c r="D119" s="242"/>
      <c r="E119" s="242"/>
      <c r="F119" s="250"/>
    </row>
    <row r="120" spans="1:6">
      <c r="A120" s="528" t="s">
        <v>31</v>
      </c>
      <c r="B120" s="528"/>
      <c r="C120" s="528"/>
      <c r="D120" s="528"/>
      <c r="E120" s="528"/>
      <c r="F120" s="528"/>
    </row>
    <row r="121" spans="1:6">
      <c r="A121" s="250"/>
      <c r="B121" s="250"/>
      <c r="C121" s="236"/>
      <c r="D121" s="242"/>
      <c r="E121" s="242"/>
      <c r="F121" s="271"/>
    </row>
    <row r="122" spans="1:6">
      <c r="A122" s="528" t="s">
        <v>32</v>
      </c>
      <c r="B122" s="528"/>
      <c r="C122" s="528"/>
      <c r="D122" s="528"/>
      <c r="E122" s="528"/>
      <c r="F122" s="271"/>
    </row>
    <row r="123" spans="1:6">
      <c r="A123" s="250"/>
      <c r="B123" s="250"/>
      <c r="C123" s="236"/>
      <c r="D123" s="242"/>
      <c r="E123" s="242"/>
      <c r="F123" s="271"/>
    </row>
    <row r="124" spans="1:6">
      <c r="A124" s="528" t="s">
        <v>267</v>
      </c>
      <c r="B124" s="528"/>
      <c r="C124" s="528"/>
      <c r="D124" s="528"/>
      <c r="E124" s="528"/>
      <c r="F124" s="528"/>
    </row>
    <row r="125" spans="1:6">
      <c r="A125" s="528"/>
      <c r="B125" s="528"/>
      <c r="C125" s="528"/>
      <c r="D125" s="528"/>
      <c r="E125" s="528"/>
      <c r="F125" s="528"/>
    </row>
    <row r="126" spans="1:6">
      <c r="A126" s="250"/>
      <c r="B126" s="250"/>
      <c r="C126" s="236"/>
      <c r="D126" s="242"/>
      <c r="E126" s="242"/>
      <c r="F126" s="271"/>
    </row>
    <row r="127" spans="1:6">
      <c r="A127" s="528" t="s">
        <v>312</v>
      </c>
      <c r="B127" s="528"/>
      <c r="C127" s="528"/>
      <c r="D127" s="528"/>
      <c r="E127" s="528"/>
      <c r="F127" s="528"/>
    </row>
    <row r="128" spans="1:6">
      <c r="A128" s="528"/>
      <c r="B128" s="528"/>
      <c r="C128" s="528"/>
      <c r="D128" s="528"/>
      <c r="E128" s="528"/>
      <c r="F128" s="528"/>
    </row>
    <row r="129" spans="1:6">
      <c r="A129" s="250"/>
      <c r="B129" s="250"/>
      <c r="C129" s="236"/>
      <c r="D129" s="242"/>
      <c r="E129" s="242"/>
      <c r="F129" s="271"/>
    </row>
    <row r="130" spans="1:6">
      <c r="A130" s="528" t="s">
        <v>311</v>
      </c>
      <c r="B130" s="528"/>
      <c r="C130" s="528"/>
      <c r="D130" s="528"/>
      <c r="E130" s="528"/>
      <c r="F130" s="528"/>
    </row>
    <row r="131" spans="1:6">
      <c r="A131" s="528"/>
      <c r="B131" s="528"/>
      <c r="C131" s="528"/>
      <c r="D131" s="528"/>
      <c r="E131" s="528"/>
      <c r="F131" s="528"/>
    </row>
    <row r="132" spans="1:6">
      <c r="A132" s="250"/>
      <c r="B132" s="250"/>
      <c r="C132" s="236"/>
      <c r="D132" s="242"/>
      <c r="E132" s="242"/>
      <c r="F132" s="271"/>
    </row>
    <row r="133" spans="1:6">
      <c r="A133" s="526" t="s">
        <v>33</v>
      </c>
      <c r="B133" s="526"/>
      <c r="C133" s="526"/>
      <c r="D133" s="526"/>
      <c r="E133" s="526"/>
      <c r="F133" s="526"/>
    </row>
    <row r="134" spans="1:6">
      <c r="A134" s="245"/>
      <c r="B134" s="237"/>
      <c r="C134" s="252"/>
      <c r="D134" s="261"/>
      <c r="E134" s="261"/>
      <c r="F134" s="237"/>
    </row>
    <row r="135" spans="1:6">
      <c r="A135" s="526" t="s">
        <v>34</v>
      </c>
      <c r="B135" s="526"/>
      <c r="C135" s="526"/>
      <c r="D135" s="526"/>
      <c r="E135" s="526"/>
      <c r="F135" s="526"/>
    </row>
    <row r="136" spans="1:6">
      <c r="A136" s="526" t="s">
        <v>35</v>
      </c>
      <c r="B136" s="526"/>
      <c r="C136" s="526"/>
      <c r="D136" s="526"/>
      <c r="E136" s="526"/>
      <c r="F136" s="526"/>
    </row>
    <row r="137" spans="1:6">
      <c r="A137" s="526" t="s">
        <v>36</v>
      </c>
      <c r="B137" s="526"/>
      <c r="C137" s="526"/>
      <c r="D137" s="526"/>
      <c r="E137" s="526"/>
      <c r="F137" s="526"/>
    </row>
    <row r="138" spans="1:6">
      <c r="A138" s="526" t="s">
        <v>37</v>
      </c>
      <c r="B138" s="526"/>
      <c r="C138" s="526"/>
      <c r="D138" s="526"/>
      <c r="E138" s="526"/>
      <c r="F138" s="526"/>
    </row>
    <row r="139" spans="1:6">
      <c r="A139" s="526" t="s">
        <v>38</v>
      </c>
      <c r="B139" s="526"/>
      <c r="C139" s="526"/>
      <c r="D139" s="526"/>
      <c r="E139" s="526"/>
      <c r="F139" s="526"/>
    </row>
    <row r="140" spans="1:6">
      <c r="A140" s="526" t="s">
        <v>39</v>
      </c>
      <c r="B140" s="526"/>
      <c r="C140" s="526"/>
      <c r="D140" s="526"/>
      <c r="E140" s="526"/>
      <c r="F140" s="526"/>
    </row>
    <row r="141" spans="1:6">
      <c r="A141" s="526" t="s">
        <v>40</v>
      </c>
      <c r="B141" s="526"/>
      <c r="C141" s="526"/>
      <c r="D141" s="526"/>
      <c r="E141" s="526"/>
      <c r="F141" s="526"/>
    </row>
    <row r="142" spans="1:6">
      <c r="A142" s="531" t="s">
        <v>332</v>
      </c>
      <c r="B142" s="526"/>
      <c r="C142" s="526"/>
      <c r="D142" s="526"/>
      <c r="E142" s="526"/>
      <c r="F142" s="526"/>
    </row>
    <row r="143" spans="1:6">
      <c r="A143" s="250"/>
      <c r="B143" s="250"/>
      <c r="C143" s="236"/>
      <c r="D143" s="242"/>
      <c r="E143" s="242"/>
      <c r="F143" s="271"/>
    </row>
    <row r="144" spans="1:6">
      <c r="A144" s="530" t="s">
        <v>41</v>
      </c>
      <c r="B144" s="530"/>
      <c r="C144" s="236"/>
      <c r="D144" s="242"/>
      <c r="E144" s="242"/>
      <c r="F144" s="271"/>
    </row>
    <row r="145" spans="1:6">
      <c r="A145" s="250"/>
      <c r="B145" s="250"/>
      <c r="C145" s="236"/>
      <c r="D145" s="242"/>
      <c r="E145" s="242"/>
      <c r="F145" s="271"/>
    </row>
    <row r="146" spans="1:6">
      <c r="A146" s="528" t="s">
        <v>318</v>
      </c>
      <c r="B146" s="528"/>
      <c r="C146" s="528"/>
      <c r="D146" s="528"/>
      <c r="E146" s="528"/>
      <c r="F146" s="271"/>
    </row>
    <row r="147" spans="1:6">
      <c r="A147" s="528" t="s">
        <v>319</v>
      </c>
      <c r="B147" s="528"/>
      <c r="C147" s="528"/>
      <c r="D147" s="528"/>
      <c r="E147" s="528"/>
      <c r="F147" s="271"/>
    </row>
    <row r="148" spans="1:6">
      <c r="A148" s="250"/>
      <c r="B148" s="250"/>
      <c r="C148" s="236"/>
      <c r="D148" s="242"/>
      <c r="E148" s="242"/>
      <c r="F148" s="271"/>
    </row>
    <row r="149" spans="1:6">
      <c r="A149" s="528" t="s">
        <v>46</v>
      </c>
      <c r="B149" s="528"/>
      <c r="C149" s="528"/>
      <c r="D149" s="528"/>
      <c r="E149" s="528"/>
      <c r="F149" s="528"/>
    </row>
    <row r="150" spans="1:6">
      <c r="A150" s="528"/>
      <c r="B150" s="528"/>
      <c r="C150" s="528"/>
      <c r="D150" s="528"/>
      <c r="E150" s="528"/>
      <c r="F150" s="528"/>
    </row>
    <row r="151" spans="1:6">
      <c r="A151" s="233"/>
      <c r="B151" s="271"/>
      <c r="C151" s="271"/>
      <c r="D151" s="261"/>
      <c r="E151" s="261"/>
      <c r="F151" s="271"/>
    </row>
    <row r="152" spans="1:6">
      <c r="A152" s="526" t="s">
        <v>47</v>
      </c>
      <c r="B152" s="526"/>
      <c r="C152" s="526"/>
      <c r="D152" s="526"/>
      <c r="E152" s="526"/>
      <c r="F152" s="526"/>
    </row>
    <row r="153" spans="1:6">
      <c r="A153" s="526" t="s">
        <v>48</v>
      </c>
      <c r="B153" s="526"/>
      <c r="C153" s="526"/>
      <c r="D153" s="526"/>
      <c r="E153" s="526"/>
      <c r="F153" s="526"/>
    </row>
    <row r="154" spans="1:6">
      <c r="A154" s="526" t="s">
        <v>49</v>
      </c>
      <c r="B154" s="526"/>
      <c r="C154" s="526"/>
      <c r="D154" s="526"/>
      <c r="E154" s="526"/>
      <c r="F154" s="526"/>
    </row>
    <row r="155" spans="1:6">
      <c r="A155" s="528" t="s">
        <v>50</v>
      </c>
      <c r="B155" s="528"/>
      <c r="C155" s="528"/>
      <c r="D155" s="528"/>
      <c r="E155" s="528"/>
      <c r="F155" s="528"/>
    </row>
    <row r="156" spans="1:6">
      <c r="A156" s="528"/>
      <c r="B156" s="528"/>
      <c r="C156" s="528"/>
      <c r="D156" s="528"/>
      <c r="E156" s="528"/>
      <c r="F156" s="528"/>
    </row>
    <row r="157" spans="1:6">
      <c r="A157" s="526" t="s">
        <v>37</v>
      </c>
      <c r="B157" s="526"/>
      <c r="C157" s="526"/>
      <c r="D157" s="526"/>
      <c r="E157" s="526"/>
      <c r="F157" s="526"/>
    </row>
    <row r="158" spans="1:6">
      <c r="A158" s="526" t="s">
        <v>51</v>
      </c>
      <c r="B158" s="526"/>
      <c r="C158" s="526"/>
      <c r="D158" s="526"/>
      <c r="E158" s="526"/>
      <c r="F158" s="526"/>
    </row>
    <row r="159" spans="1:6">
      <c r="A159" s="526" t="s">
        <v>52</v>
      </c>
      <c r="B159" s="526"/>
      <c r="C159" s="526"/>
      <c r="D159" s="526"/>
      <c r="E159" s="526"/>
      <c r="F159" s="526"/>
    </row>
    <row r="160" spans="1:6">
      <c r="A160" s="245"/>
      <c r="B160" s="237"/>
      <c r="C160" s="252"/>
      <c r="D160" s="261"/>
      <c r="E160" s="261"/>
      <c r="F160" s="237"/>
    </row>
    <row r="161" spans="1:6">
      <c r="A161" s="240" t="s">
        <v>53</v>
      </c>
      <c r="B161" s="237"/>
      <c r="C161" s="252"/>
      <c r="D161" s="261"/>
      <c r="E161" s="261"/>
      <c r="F161" s="237"/>
    </row>
    <row r="162" spans="1:6">
      <c r="A162" s="245"/>
      <c r="B162" s="237"/>
      <c r="C162" s="252"/>
      <c r="D162" s="261"/>
      <c r="E162" s="261"/>
      <c r="F162" s="237"/>
    </row>
    <row r="163" spans="1:6">
      <c r="A163" s="528" t="s">
        <v>54</v>
      </c>
      <c r="B163" s="528"/>
      <c r="C163" s="528"/>
      <c r="D163" s="528"/>
      <c r="E163" s="528"/>
      <c r="F163" s="528"/>
    </row>
    <row r="164" spans="1:6" ht="4.5" customHeight="1">
      <c r="A164" s="528"/>
      <c r="B164" s="528"/>
      <c r="C164" s="528"/>
      <c r="D164" s="528"/>
      <c r="E164" s="528"/>
      <c r="F164" s="528"/>
    </row>
    <row r="165" spans="1:6">
      <c r="A165" s="245"/>
      <c r="B165" s="237"/>
      <c r="C165" s="252"/>
      <c r="D165" s="261"/>
      <c r="E165" s="261"/>
      <c r="F165" s="237"/>
    </row>
    <row r="166" spans="1:6">
      <c r="A166" s="528" t="s">
        <v>55</v>
      </c>
      <c r="B166" s="528"/>
      <c r="C166" s="528"/>
      <c r="D166" s="528"/>
      <c r="E166" s="528"/>
      <c r="F166" s="528"/>
    </row>
    <row r="167" spans="1:6">
      <c r="A167" s="528"/>
      <c r="B167" s="528"/>
      <c r="C167" s="528"/>
      <c r="D167" s="528"/>
      <c r="E167" s="528"/>
      <c r="F167" s="528"/>
    </row>
    <row r="168" spans="1:6">
      <c r="A168" s="245"/>
      <c r="B168" s="237"/>
      <c r="C168" s="252"/>
      <c r="D168" s="261"/>
      <c r="E168" s="261"/>
      <c r="F168" s="237"/>
    </row>
    <row r="169" spans="1:6">
      <c r="A169" s="526" t="s">
        <v>320</v>
      </c>
      <c r="B169" s="526"/>
      <c r="C169" s="526"/>
      <c r="D169" s="526"/>
      <c r="E169" s="526"/>
      <c r="F169" s="526"/>
    </row>
    <row r="170" spans="1:6">
      <c r="A170" s="245"/>
      <c r="B170" s="237"/>
      <c r="C170" s="252"/>
      <c r="D170" s="261"/>
      <c r="E170" s="261"/>
      <c r="F170" s="237"/>
    </row>
    <row r="171" spans="1:6">
      <c r="A171" s="532" t="s">
        <v>67</v>
      </c>
      <c r="B171" s="532"/>
      <c r="C171" s="532"/>
      <c r="D171" s="532"/>
      <c r="E171" s="532"/>
      <c r="F171" s="532"/>
    </row>
    <row r="172" spans="1:6">
      <c r="A172" s="245"/>
      <c r="B172" s="237"/>
      <c r="C172" s="252"/>
      <c r="D172" s="261"/>
      <c r="E172" s="261"/>
      <c r="F172" s="237"/>
    </row>
    <row r="173" spans="1:6">
      <c r="A173" s="526" t="s">
        <v>56</v>
      </c>
      <c r="B173" s="526"/>
      <c r="C173" s="526"/>
      <c r="D173" s="526"/>
      <c r="E173" s="526"/>
      <c r="F173" s="526"/>
    </row>
    <row r="174" spans="1:6">
      <c r="A174" s="245"/>
      <c r="B174" s="237"/>
      <c r="C174" s="252"/>
      <c r="D174" s="261"/>
      <c r="E174" s="261"/>
      <c r="F174" s="237"/>
    </row>
    <row r="175" spans="1:6">
      <c r="A175" s="526" t="s">
        <v>57</v>
      </c>
      <c r="B175" s="526"/>
      <c r="C175" s="526"/>
      <c r="D175" s="526"/>
      <c r="E175" s="526"/>
      <c r="F175" s="526"/>
    </row>
    <row r="176" spans="1:6">
      <c r="A176" s="526" t="s">
        <v>58</v>
      </c>
      <c r="B176" s="526"/>
      <c r="C176" s="526"/>
      <c r="D176" s="526"/>
      <c r="E176" s="526"/>
      <c r="F176" s="526"/>
    </row>
    <row r="177" spans="1:6">
      <c r="A177" s="526" t="s">
        <v>59</v>
      </c>
      <c r="B177" s="526"/>
      <c r="C177" s="526"/>
      <c r="D177" s="526"/>
      <c r="E177" s="526"/>
      <c r="F177" s="526"/>
    </row>
    <row r="178" spans="1:6">
      <c r="A178" s="526" t="s">
        <v>60</v>
      </c>
      <c r="B178" s="526"/>
      <c r="C178" s="526"/>
      <c r="D178" s="526"/>
      <c r="E178" s="526"/>
      <c r="F178" s="526"/>
    </row>
    <row r="179" spans="1:6">
      <c r="A179" s="526" t="s">
        <v>61</v>
      </c>
      <c r="B179" s="526"/>
      <c r="C179" s="526"/>
      <c r="D179" s="526"/>
      <c r="E179" s="526"/>
      <c r="F179" s="526"/>
    </row>
    <row r="180" spans="1:6">
      <c r="A180" s="526" t="s">
        <v>62</v>
      </c>
      <c r="B180" s="526"/>
      <c r="C180" s="526"/>
      <c r="D180" s="526"/>
      <c r="E180" s="526"/>
      <c r="F180" s="526"/>
    </row>
    <row r="181" spans="1:6">
      <c r="A181" s="526" t="s">
        <v>37</v>
      </c>
      <c r="B181" s="526"/>
      <c r="C181" s="526"/>
      <c r="D181" s="526"/>
      <c r="E181" s="526"/>
      <c r="F181" s="526"/>
    </row>
    <row r="182" spans="1:6">
      <c r="A182" s="526" t="s">
        <v>63</v>
      </c>
      <c r="B182" s="526"/>
      <c r="C182" s="526"/>
      <c r="D182" s="526"/>
      <c r="E182" s="526"/>
      <c r="F182" s="526"/>
    </row>
    <row r="183" spans="1:6" ht="10.95" customHeight="1">
      <c r="A183" s="528" t="s">
        <v>64</v>
      </c>
      <c r="B183" s="528"/>
      <c r="C183" s="528"/>
      <c r="D183" s="528"/>
      <c r="E183" s="528"/>
      <c r="F183" s="528"/>
    </row>
    <row r="184" spans="1:6" hidden="1">
      <c r="A184" s="528"/>
      <c r="B184" s="528"/>
      <c r="C184" s="528"/>
      <c r="D184" s="528"/>
      <c r="E184" s="528"/>
      <c r="F184" s="528"/>
    </row>
    <row r="185" spans="1:6">
      <c r="A185" s="526" t="s">
        <v>65</v>
      </c>
      <c r="B185" s="526"/>
      <c r="C185" s="526"/>
      <c r="D185" s="526"/>
      <c r="E185" s="526"/>
      <c r="F185" s="526"/>
    </row>
    <row r="186" spans="1:6">
      <c r="A186" s="526" t="s">
        <v>68</v>
      </c>
      <c r="B186" s="526"/>
      <c r="C186" s="526"/>
      <c r="D186" s="526"/>
      <c r="E186" s="526"/>
      <c r="F186" s="526"/>
    </row>
    <row r="188" spans="1:6">
      <c r="A188" s="232" t="s">
        <v>444</v>
      </c>
      <c r="B188" s="231"/>
      <c r="C188" s="230"/>
      <c r="D188" s="260"/>
      <c r="E188" s="261"/>
      <c r="F188" s="229"/>
    </row>
    <row r="189" spans="1:6">
      <c r="A189" s="228"/>
      <c r="B189" s="227"/>
      <c r="C189" s="230"/>
      <c r="D189" s="260"/>
      <c r="E189" s="261"/>
      <c r="F189" s="229"/>
    </row>
    <row r="190" spans="1:6">
      <c r="A190" s="529" t="s">
        <v>266</v>
      </c>
      <c r="B190" s="529"/>
      <c r="C190" s="529"/>
      <c r="D190" s="529"/>
      <c r="E190" s="529"/>
      <c r="F190" s="529"/>
    </row>
    <row r="191" spans="1:6">
      <c r="A191" s="226"/>
      <c r="C191" s="195"/>
      <c r="D191" s="225"/>
      <c r="E191" s="244"/>
      <c r="F191" s="229"/>
    </row>
    <row r="192" spans="1:6" ht="26.25" customHeight="1">
      <c r="A192" s="529" t="s">
        <v>168</v>
      </c>
      <c r="B192" s="529"/>
      <c r="C192" s="529"/>
      <c r="D192" s="529"/>
      <c r="E192" s="529"/>
      <c r="F192" s="529"/>
    </row>
    <row r="193" spans="1:6" ht="27" customHeight="1">
      <c r="A193" s="529" t="s">
        <v>169</v>
      </c>
      <c r="B193" s="529"/>
      <c r="C193" s="529"/>
      <c r="D193" s="529"/>
      <c r="E193" s="529"/>
      <c r="F193" s="529"/>
    </row>
    <row r="194" spans="1:6">
      <c r="A194" s="226"/>
      <c r="C194" s="195"/>
      <c r="D194" s="225"/>
      <c r="E194" s="244"/>
      <c r="F194" s="229"/>
    </row>
    <row r="195" spans="1:6" ht="25.5" customHeight="1">
      <c r="A195" s="527" t="s">
        <v>170</v>
      </c>
      <c r="B195" s="527"/>
      <c r="C195" s="527"/>
      <c r="D195" s="527"/>
      <c r="E195" s="527"/>
      <c r="F195" s="527"/>
    </row>
    <row r="196" spans="1:6">
      <c r="A196" s="529" t="s">
        <v>171</v>
      </c>
      <c r="B196" s="529"/>
      <c r="C196" s="529"/>
      <c r="D196" s="529"/>
      <c r="E196" s="529"/>
      <c r="F196" s="529"/>
    </row>
    <row r="197" spans="1:6" ht="26.25" customHeight="1">
      <c r="A197" s="529" t="s">
        <v>172</v>
      </c>
      <c r="B197" s="529"/>
      <c r="C197" s="529"/>
      <c r="D197" s="529"/>
      <c r="E197" s="529"/>
      <c r="F197" s="529"/>
    </row>
    <row r="198" spans="1:6">
      <c r="A198" s="226"/>
      <c r="C198" s="195"/>
      <c r="D198" s="225"/>
      <c r="E198" s="244"/>
      <c r="F198" s="229"/>
    </row>
    <row r="199" spans="1:6">
      <c r="A199" s="529" t="s">
        <v>173</v>
      </c>
      <c r="B199" s="529"/>
      <c r="C199" s="529"/>
      <c r="D199" s="529"/>
      <c r="E199" s="529"/>
      <c r="F199" s="529"/>
    </row>
    <row r="200" spans="1:6" ht="22.95" customHeight="1">
      <c r="A200" s="529" t="s">
        <v>174</v>
      </c>
      <c r="B200" s="529"/>
      <c r="C200" s="529"/>
      <c r="D200" s="529"/>
      <c r="E200" s="529"/>
      <c r="F200" s="529"/>
    </row>
    <row r="201" spans="1:6">
      <c r="A201" s="226"/>
      <c r="C201" s="195"/>
      <c r="D201" s="225"/>
      <c r="E201" s="244"/>
      <c r="F201" s="229"/>
    </row>
    <row r="202" spans="1:6" ht="22.95" customHeight="1">
      <c r="A202" s="529" t="s">
        <v>175</v>
      </c>
      <c r="B202" s="529"/>
      <c r="C202" s="529"/>
      <c r="D202" s="529"/>
      <c r="E202" s="529"/>
      <c r="F202" s="529"/>
    </row>
    <row r="203" spans="1:6">
      <c r="A203" s="226"/>
      <c r="C203" s="195"/>
      <c r="D203" s="225"/>
      <c r="E203" s="244"/>
      <c r="F203" s="229"/>
    </row>
    <row r="204" spans="1:6" ht="23.4" customHeight="1">
      <c r="A204" s="530" t="s">
        <v>178</v>
      </c>
      <c r="B204" s="530"/>
      <c r="C204" s="530"/>
      <c r="D204" s="530"/>
      <c r="E204" s="530"/>
      <c r="F204" s="530"/>
    </row>
    <row r="205" spans="1:6">
      <c r="A205" s="226"/>
      <c r="C205" s="195"/>
      <c r="D205" s="225"/>
      <c r="E205" s="244"/>
      <c r="F205" s="229"/>
    </row>
    <row r="206" spans="1:6" ht="23.4" customHeight="1">
      <c r="A206" s="529" t="s">
        <v>176</v>
      </c>
      <c r="B206" s="529"/>
      <c r="C206" s="529"/>
      <c r="D206" s="529"/>
      <c r="E206" s="529"/>
      <c r="F206" s="529"/>
    </row>
    <row r="208" spans="1:6">
      <c r="A208" s="232" t="s">
        <v>445</v>
      </c>
      <c r="B208" s="232"/>
      <c r="C208" s="224"/>
      <c r="D208" s="224"/>
      <c r="E208" s="223"/>
      <c r="F208" s="223"/>
    </row>
    <row r="209" spans="1:6">
      <c r="A209" s="271"/>
      <c r="B209" s="271"/>
      <c r="C209" s="224"/>
      <c r="D209" s="224"/>
      <c r="E209" s="223"/>
      <c r="F209" s="223"/>
    </row>
    <row r="210" spans="1:6">
      <c r="A210" s="232" t="s">
        <v>45</v>
      </c>
      <c r="B210" s="222"/>
      <c r="C210" s="221"/>
      <c r="D210" s="221"/>
      <c r="E210" s="220"/>
      <c r="F210" s="220"/>
    </row>
    <row r="211" spans="1:6">
      <c r="A211" s="219"/>
      <c r="B211" s="222"/>
      <c r="C211" s="221"/>
      <c r="D211" s="221"/>
      <c r="E211" s="220"/>
      <c r="F211" s="220"/>
    </row>
    <row r="212" spans="1:6">
      <c r="A212" s="528" t="s">
        <v>0</v>
      </c>
      <c r="B212" s="528"/>
      <c r="C212" s="528"/>
      <c r="D212" s="528"/>
      <c r="E212" s="528"/>
      <c r="F212" s="528"/>
    </row>
    <row r="213" spans="1:6">
      <c r="A213" s="237"/>
      <c r="B213" s="237"/>
      <c r="C213" s="251"/>
      <c r="D213" s="271"/>
      <c r="E213" s="223"/>
      <c r="F213" s="223"/>
    </row>
    <row r="214" spans="1:6">
      <c r="A214" s="526" t="s">
        <v>1</v>
      </c>
      <c r="B214" s="526"/>
      <c r="C214" s="526"/>
      <c r="D214" s="526"/>
      <c r="E214" s="526"/>
      <c r="F214" s="526"/>
    </row>
    <row r="215" spans="1:6">
      <c r="A215" s="526"/>
      <c r="B215" s="526"/>
      <c r="C215" s="526"/>
      <c r="D215" s="526"/>
      <c r="E215" s="526"/>
      <c r="F215" s="526"/>
    </row>
    <row r="216" spans="1:6">
      <c r="A216" s="237"/>
      <c r="B216" s="237"/>
      <c r="C216" s="251"/>
      <c r="D216" s="271"/>
      <c r="E216" s="223"/>
      <c r="F216" s="223"/>
    </row>
    <row r="217" spans="1:6">
      <c r="A217" s="526" t="s">
        <v>321</v>
      </c>
      <c r="B217" s="526"/>
      <c r="C217" s="526"/>
      <c r="D217" s="526"/>
      <c r="E217" s="526"/>
      <c r="F217" s="526"/>
    </row>
    <row r="218" spans="1:6">
      <c r="A218" s="526"/>
      <c r="B218" s="526"/>
      <c r="C218" s="526"/>
      <c r="D218" s="526"/>
      <c r="E218" s="526"/>
      <c r="F218" s="526"/>
    </row>
    <row r="219" spans="1:6">
      <c r="A219" s="237"/>
      <c r="B219" s="237"/>
      <c r="C219" s="251"/>
      <c r="D219" s="271"/>
      <c r="E219" s="223"/>
      <c r="F219" s="223"/>
    </row>
    <row r="220" spans="1:6">
      <c r="A220" s="528" t="s">
        <v>2</v>
      </c>
      <c r="B220" s="528"/>
      <c r="C220" s="528"/>
      <c r="D220" s="528"/>
      <c r="E220" s="528"/>
      <c r="F220" s="528"/>
    </row>
    <row r="221" spans="1:6">
      <c r="A221" s="250"/>
      <c r="B221" s="250"/>
      <c r="C221" s="239"/>
      <c r="D221" s="218"/>
      <c r="E221" s="217"/>
      <c r="F221" s="217"/>
    </row>
    <row r="222" spans="1:6">
      <c r="A222" s="526" t="s">
        <v>3</v>
      </c>
      <c r="B222" s="526"/>
      <c r="C222" s="526"/>
      <c r="D222" s="526"/>
      <c r="E222" s="526"/>
      <c r="F222" s="526"/>
    </row>
    <row r="223" spans="1:6">
      <c r="A223" s="237"/>
      <c r="B223" s="237"/>
      <c r="C223" s="251"/>
      <c r="D223" s="271"/>
      <c r="E223" s="223"/>
      <c r="F223" s="223"/>
    </row>
    <row r="224" spans="1:6">
      <c r="A224" s="526" t="s">
        <v>4</v>
      </c>
      <c r="B224" s="526"/>
      <c r="C224" s="526"/>
      <c r="D224" s="526"/>
      <c r="E224" s="526"/>
      <c r="F224" s="526"/>
    </row>
    <row r="225" spans="1:6">
      <c r="A225" s="237"/>
      <c r="B225" s="237"/>
      <c r="C225" s="251"/>
      <c r="D225" s="271"/>
      <c r="E225" s="223"/>
      <c r="F225" s="223"/>
    </row>
    <row r="226" spans="1:6">
      <c r="A226" s="526" t="s">
        <v>5</v>
      </c>
      <c r="B226" s="526"/>
      <c r="C226" s="526"/>
      <c r="D226" s="526"/>
      <c r="E226" s="526"/>
      <c r="F226" s="526"/>
    </row>
    <row r="227" spans="1:6">
      <c r="A227" s="237"/>
      <c r="B227" s="237"/>
      <c r="C227" s="251"/>
      <c r="D227" s="271"/>
      <c r="E227" s="223"/>
      <c r="F227" s="223"/>
    </row>
    <row r="228" spans="1:6">
      <c r="A228" s="528" t="s">
        <v>6</v>
      </c>
      <c r="B228" s="528"/>
      <c r="C228" s="528"/>
      <c r="D228" s="528"/>
      <c r="E228" s="528"/>
      <c r="F228" s="528"/>
    </row>
    <row r="229" spans="1:6">
      <c r="A229" s="237"/>
      <c r="B229" s="250"/>
      <c r="C229" s="251"/>
      <c r="D229" s="271"/>
      <c r="E229" s="223"/>
      <c r="F229" s="223"/>
    </row>
    <row r="230" spans="1:6">
      <c r="A230" s="528" t="s">
        <v>7</v>
      </c>
      <c r="B230" s="528"/>
      <c r="C230" s="528"/>
      <c r="D230" s="528"/>
      <c r="E230" s="528"/>
      <c r="F230" s="528"/>
    </row>
    <row r="231" spans="1:6">
      <c r="A231" s="528"/>
      <c r="B231" s="528"/>
      <c r="C231" s="528"/>
      <c r="D231" s="528"/>
      <c r="E231" s="528"/>
      <c r="F231" s="528"/>
    </row>
    <row r="232" spans="1:6">
      <c r="A232" s="528"/>
      <c r="B232" s="528"/>
      <c r="C232" s="528"/>
      <c r="D232" s="528"/>
      <c r="E232" s="528"/>
      <c r="F232" s="528"/>
    </row>
    <row r="233" spans="1:6" ht="3" customHeight="1">
      <c r="A233" s="528"/>
      <c r="B233" s="528"/>
      <c r="C233" s="528"/>
      <c r="D233" s="528"/>
      <c r="E233" s="528"/>
      <c r="F233" s="528"/>
    </row>
    <row r="234" spans="1:6">
      <c r="A234" s="250"/>
      <c r="B234" s="250"/>
      <c r="C234" s="236"/>
      <c r="D234" s="236"/>
      <c r="E234" s="217"/>
      <c r="F234" s="217"/>
    </row>
    <row r="235" spans="1:6">
      <c r="A235" s="528" t="s">
        <v>8</v>
      </c>
      <c r="B235" s="528"/>
      <c r="C235" s="528"/>
      <c r="D235" s="528"/>
      <c r="E235" s="528"/>
      <c r="F235" s="528"/>
    </row>
    <row r="236" spans="1:6">
      <c r="A236" s="250"/>
      <c r="B236" s="250"/>
      <c r="C236" s="250"/>
      <c r="D236" s="250"/>
      <c r="E236" s="250"/>
      <c r="F236" s="250"/>
    </row>
    <row r="237" spans="1:6">
      <c r="A237" s="526" t="s">
        <v>322</v>
      </c>
      <c r="B237" s="526"/>
      <c r="C237" s="526"/>
      <c r="D237" s="526"/>
      <c r="E237" s="526"/>
      <c r="F237" s="526"/>
    </row>
    <row r="238" spans="1:6">
      <c r="A238" s="237"/>
      <c r="B238" s="237"/>
      <c r="C238" s="251"/>
      <c r="D238" s="271"/>
      <c r="E238" s="223"/>
      <c r="F238" s="223"/>
    </row>
    <row r="239" spans="1:6">
      <c r="A239" s="526" t="s">
        <v>9</v>
      </c>
      <c r="B239" s="526"/>
      <c r="C239" s="526"/>
      <c r="D239" s="526"/>
      <c r="E239" s="526"/>
      <c r="F239" s="526"/>
    </row>
    <row r="240" spans="1:6">
      <c r="A240" s="526" t="s">
        <v>10</v>
      </c>
      <c r="B240" s="526"/>
      <c r="C240" s="526"/>
      <c r="D240" s="526"/>
      <c r="E240" s="526"/>
      <c r="F240" s="526"/>
    </row>
    <row r="241" spans="1:6">
      <c r="A241" s="526" t="s">
        <v>11</v>
      </c>
      <c r="B241" s="526"/>
      <c r="C241" s="526"/>
      <c r="D241" s="526"/>
      <c r="E241" s="526"/>
      <c r="F241" s="526"/>
    </row>
    <row r="242" spans="1:6">
      <c r="A242" s="526" t="s">
        <v>12</v>
      </c>
      <c r="B242" s="526"/>
      <c r="C242" s="526"/>
      <c r="D242" s="526"/>
      <c r="E242" s="526"/>
      <c r="F242" s="526"/>
    </row>
    <row r="243" spans="1:6">
      <c r="A243" s="526" t="s">
        <v>13</v>
      </c>
      <c r="B243" s="526"/>
      <c r="C243" s="526"/>
      <c r="D243" s="526"/>
      <c r="E243" s="526"/>
      <c r="F243" s="526"/>
    </row>
    <row r="244" spans="1:6">
      <c r="A244" s="526" t="s">
        <v>14</v>
      </c>
      <c r="B244" s="526"/>
      <c r="C244" s="526"/>
      <c r="D244" s="526"/>
      <c r="E244" s="526"/>
      <c r="F244" s="526"/>
    </row>
    <row r="245" spans="1:6">
      <c r="A245" s="526" t="s">
        <v>15</v>
      </c>
      <c r="B245" s="526"/>
      <c r="C245" s="526"/>
      <c r="D245" s="526"/>
      <c r="E245" s="526"/>
      <c r="F245" s="526"/>
    </row>
    <row r="246" spans="1:6">
      <c r="A246" s="526" t="s">
        <v>16</v>
      </c>
      <c r="B246" s="526"/>
      <c r="C246" s="526"/>
      <c r="D246" s="526"/>
      <c r="E246" s="526"/>
      <c r="F246" s="526"/>
    </row>
    <row r="247" spans="1:6">
      <c r="A247" s="526" t="s">
        <v>17</v>
      </c>
      <c r="B247" s="526"/>
      <c r="C247" s="526"/>
      <c r="D247" s="526"/>
      <c r="E247" s="526"/>
      <c r="F247" s="526"/>
    </row>
    <row r="248" spans="1:6">
      <c r="A248" s="526" t="s">
        <v>18</v>
      </c>
      <c r="B248" s="526"/>
      <c r="C248" s="526"/>
      <c r="D248" s="526"/>
      <c r="E248" s="526"/>
      <c r="F248" s="526"/>
    </row>
    <row r="250" spans="1:6">
      <c r="A250" s="259" t="s">
        <v>446</v>
      </c>
      <c r="B250" s="216"/>
      <c r="C250" s="215"/>
      <c r="D250" s="214"/>
      <c r="E250" s="224"/>
      <c r="F250" s="224"/>
    </row>
    <row r="251" spans="1:6">
      <c r="A251" s="214"/>
      <c r="B251" s="213"/>
      <c r="C251" s="224"/>
      <c r="D251" s="214"/>
      <c r="E251" s="214"/>
      <c r="F251" s="214"/>
    </row>
    <row r="252" spans="1:6">
      <c r="A252" s="530" t="s">
        <v>45</v>
      </c>
      <c r="B252" s="530"/>
      <c r="C252" s="250"/>
      <c r="D252" s="250"/>
      <c r="E252" s="250"/>
      <c r="F252" s="250"/>
    </row>
    <row r="253" spans="1:6">
      <c r="A253" s="234"/>
      <c r="B253" s="250"/>
      <c r="C253" s="250"/>
      <c r="D253" s="250"/>
      <c r="E253" s="250"/>
      <c r="F253" s="250"/>
    </row>
    <row r="254" spans="1:6">
      <c r="A254" s="528" t="s">
        <v>323</v>
      </c>
      <c r="B254" s="528"/>
      <c r="C254" s="528"/>
      <c r="D254" s="528"/>
      <c r="E254" s="528"/>
      <c r="F254" s="528"/>
    </row>
    <row r="255" spans="1:6">
      <c r="A255" s="528"/>
      <c r="B255" s="528"/>
      <c r="C255" s="528"/>
      <c r="D255" s="528"/>
      <c r="E255" s="528"/>
      <c r="F255" s="528"/>
    </row>
    <row r="256" spans="1:6">
      <c r="A256" s="250"/>
      <c r="B256" s="250"/>
      <c r="C256" s="250"/>
      <c r="D256" s="250"/>
      <c r="E256" s="250"/>
      <c r="F256" s="250"/>
    </row>
    <row r="257" spans="1:6">
      <c r="A257" s="534" t="s">
        <v>69</v>
      </c>
      <c r="B257" s="534"/>
      <c r="C257" s="534"/>
      <c r="D257" s="534"/>
      <c r="E257" s="534"/>
      <c r="F257" s="534"/>
    </row>
    <row r="258" spans="1:6">
      <c r="A258" s="212"/>
      <c r="B258" s="212"/>
      <c r="C258" s="212"/>
      <c r="D258" s="212"/>
      <c r="E258" s="212"/>
      <c r="F258" s="212"/>
    </row>
    <row r="259" spans="1:6">
      <c r="A259" s="534" t="s">
        <v>269</v>
      </c>
      <c r="B259" s="534"/>
      <c r="C259" s="534"/>
      <c r="D259" s="534"/>
      <c r="E259" s="534"/>
      <c r="F259" s="534"/>
    </row>
    <row r="260" spans="1:6">
      <c r="A260" s="534"/>
      <c r="B260" s="534"/>
      <c r="C260" s="534"/>
      <c r="D260" s="534"/>
      <c r="E260" s="534"/>
      <c r="F260" s="534"/>
    </row>
    <row r="261" spans="1:6">
      <c r="A261" s="212"/>
      <c r="B261" s="212"/>
      <c r="C261" s="212"/>
      <c r="D261" s="212"/>
      <c r="E261" s="212"/>
      <c r="F261" s="212"/>
    </row>
    <row r="262" spans="1:6">
      <c r="A262" s="533" t="s">
        <v>324</v>
      </c>
      <c r="B262" s="533"/>
      <c r="C262" s="533"/>
      <c r="D262" s="533"/>
      <c r="E262" s="533"/>
      <c r="F262" s="533"/>
    </row>
    <row r="263" spans="1:6">
      <c r="A263" s="533"/>
      <c r="B263" s="533"/>
      <c r="C263" s="533"/>
      <c r="D263" s="533"/>
      <c r="E263" s="533"/>
      <c r="F263" s="533"/>
    </row>
    <row r="264" spans="1:6">
      <c r="A264" s="212"/>
      <c r="B264" s="250"/>
      <c r="C264" s="250"/>
      <c r="D264" s="250"/>
      <c r="E264" s="250"/>
      <c r="F264" s="250"/>
    </row>
    <row r="265" spans="1:6">
      <c r="A265" s="528" t="s">
        <v>70</v>
      </c>
      <c r="B265" s="528"/>
      <c r="C265" s="528"/>
      <c r="D265" s="528"/>
      <c r="E265" s="528"/>
      <c r="F265" s="528"/>
    </row>
    <row r="266" spans="1:6">
      <c r="A266" s="528"/>
      <c r="B266" s="528"/>
      <c r="C266" s="528"/>
      <c r="D266" s="528"/>
      <c r="E266" s="528"/>
      <c r="F266" s="528"/>
    </row>
    <row r="267" spans="1:6">
      <c r="A267" s="528"/>
      <c r="B267" s="528"/>
      <c r="C267" s="528"/>
      <c r="D267" s="528"/>
      <c r="E267" s="528"/>
      <c r="F267" s="528"/>
    </row>
    <row r="268" spans="1:6">
      <c r="A268" s="528"/>
      <c r="B268" s="528"/>
      <c r="C268" s="528"/>
      <c r="D268" s="528"/>
      <c r="E268" s="528"/>
      <c r="F268" s="528"/>
    </row>
    <row r="269" spans="1:6">
      <c r="A269" s="250"/>
      <c r="B269" s="250"/>
      <c r="C269" s="250"/>
      <c r="D269" s="250"/>
      <c r="E269" s="250"/>
      <c r="F269" s="250"/>
    </row>
    <row r="270" spans="1:6">
      <c r="A270" s="528" t="s">
        <v>71</v>
      </c>
      <c r="B270" s="528"/>
      <c r="C270" s="528"/>
      <c r="D270" s="528"/>
      <c r="E270" s="528"/>
      <c r="F270" s="528"/>
    </row>
    <row r="271" spans="1:6">
      <c r="A271" s="528"/>
      <c r="B271" s="528"/>
      <c r="C271" s="528"/>
      <c r="D271" s="528"/>
      <c r="E271" s="528"/>
      <c r="F271" s="528"/>
    </row>
    <row r="272" spans="1:6">
      <c r="A272" s="237"/>
      <c r="B272" s="237"/>
      <c r="C272" s="237"/>
      <c r="D272" s="237"/>
      <c r="E272" s="237"/>
      <c r="F272" s="237"/>
    </row>
    <row r="273" spans="1:6">
      <c r="A273" s="526" t="s">
        <v>72</v>
      </c>
      <c r="B273" s="526"/>
      <c r="C273" s="526"/>
      <c r="D273" s="526"/>
      <c r="E273" s="526"/>
      <c r="F273" s="526"/>
    </row>
    <row r="274" spans="1:6">
      <c r="A274" s="237"/>
      <c r="B274" s="237"/>
      <c r="C274" s="237"/>
      <c r="D274" s="237"/>
      <c r="E274" s="237"/>
      <c r="F274" s="237"/>
    </row>
    <row r="275" spans="1:6">
      <c r="A275" s="528" t="s">
        <v>73</v>
      </c>
      <c r="B275" s="528"/>
      <c r="C275" s="528"/>
      <c r="D275" s="528"/>
      <c r="E275" s="528"/>
      <c r="F275" s="528"/>
    </row>
    <row r="276" spans="1:6">
      <c r="A276" s="528"/>
      <c r="B276" s="528"/>
      <c r="C276" s="528"/>
      <c r="D276" s="528"/>
      <c r="E276" s="528"/>
      <c r="F276" s="528"/>
    </row>
    <row r="277" spans="1:6">
      <c r="A277" s="250"/>
      <c r="B277" s="250"/>
      <c r="C277" s="250"/>
      <c r="D277" s="250"/>
      <c r="E277" s="250"/>
      <c r="F277" s="250"/>
    </row>
    <row r="278" spans="1:6">
      <c r="A278" s="528" t="s">
        <v>74</v>
      </c>
      <c r="B278" s="528"/>
      <c r="C278" s="528"/>
      <c r="D278" s="528"/>
      <c r="E278" s="528"/>
      <c r="F278" s="528"/>
    </row>
    <row r="279" spans="1:6">
      <c r="A279" s="528"/>
      <c r="B279" s="528"/>
      <c r="C279" s="528"/>
      <c r="D279" s="528"/>
      <c r="E279" s="528"/>
      <c r="F279" s="528"/>
    </row>
    <row r="280" spans="1:6">
      <c r="A280" s="250"/>
      <c r="B280" s="250"/>
      <c r="C280" s="250"/>
      <c r="D280" s="250"/>
      <c r="E280" s="250"/>
      <c r="F280" s="250"/>
    </row>
    <row r="281" spans="1:6">
      <c r="A281" s="528" t="s">
        <v>75</v>
      </c>
      <c r="B281" s="528"/>
      <c r="C281" s="528"/>
      <c r="D281" s="528"/>
      <c r="E281" s="528"/>
      <c r="F281" s="528"/>
    </row>
    <row r="282" spans="1:6">
      <c r="A282" s="528"/>
      <c r="B282" s="528"/>
      <c r="C282" s="528"/>
      <c r="D282" s="528"/>
      <c r="E282" s="528"/>
      <c r="F282" s="528"/>
    </row>
    <row r="283" spans="1:6">
      <c r="A283" s="250"/>
      <c r="B283" s="250"/>
      <c r="C283" s="250"/>
      <c r="D283" s="250"/>
      <c r="E283" s="250"/>
      <c r="F283" s="250"/>
    </row>
    <row r="284" spans="1:6">
      <c r="A284" s="528" t="s">
        <v>76</v>
      </c>
      <c r="B284" s="528"/>
      <c r="C284" s="528"/>
      <c r="D284" s="528"/>
      <c r="E284" s="528"/>
      <c r="F284" s="528"/>
    </row>
    <row r="285" spans="1:6">
      <c r="A285" s="528"/>
      <c r="B285" s="528"/>
      <c r="C285" s="528"/>
      <c r="D285" s="528"/>
      <c r="E285" s="528"/>
      <c r="F285" s="528"/>
    </row>
    <row r="286" spans="1:6">
      <c r="A286" s="250"/>
      <c r="B286" s="250"/>
      <c r="C286" s="250"/>
      <c r="D286" s="250"/>
      <c r="E286" s="250"/>
      <c r="F286" s="250"/>
    </row>
    <row r="287" spans="1:6">
      <c r="A287" s="533" t="s">
        <v>19</v>
      </c>
      <c r="B287" s="533"/>
      <c r="C287" s="533"/>
      <c r="D287" s="533"/>
      <c r="E287" s="533"/>
      <c r="F287" s="533"/>
    </row>
    <row r="288" spans="1:6">
      <c r="A288" s="533"/>
      <c r="B288" s="533"/>
      <c r="C288" s="533"/>
      <c r="D288" s="533"/>
      <c r="E288" s="533"/>
      <c r="F288" s="533"/>
    </row>
    <row r="289" spans="1:6">
      <c r="A289" s="211"/>
      <c r="B289" s="211"/>
      <c r="C289" s="211"/>
      <c r="D289" s="211"/>
      <c r="E289" s="211"/>
      <c r="F289" s="211"/>
    </row>
    <row r="290" spans="1:6">
      <c r="A290" s="533" t="s">
        <v>20</v>
      </c>
      <c r="B290" s="533"/>
      <c r="C290" s="533"/>
      <c r="D290" s="533"/>
      <c r="E290" s="533"/>
      <c r="F290" s="533"/>
    </row>
    <row r="291" spans="1:6">
      <c r="A291" s="533"/>
      <c r="B291" s="533"/>
      <c r="C291" s="533"/>
      <c r="D291" s="533"/>
      <c r="E291" s="533"/>
      <c r="F291" s="533"/>
    </row>
    <row r="292" spans="1:6">
      <c r="A292" s="211"/>
      <c r="B292" s="211"/>
      <c r="C292" s="211"/>
      <c r="D292" s="211"/>
      <c r="E292" s="211"/>
      <c r="F292" s="211"/>
    </row>
    <row r="293" spans="1:6">
      <c r="A293" s="533" t="s">
        <v>77</v>
      </c>
      <c r="B293" s="533"/>
      <c r="C293" s="533"/>
      <c r="D293" s="533"/>
      <c r="E293" s="533"/>
      <c r="F293" s="533"/>
    </row>
    <row r="294" spans="1:6">
      <c r="A294" s="533"/>
      <c r="B294" s="533"/>
      <c r="C294" s="533"/>
      <c r="D294" s="533"/>
      <c r="E294" s="533"/>
      <c r="F294" s="533"/>
    </row>
    <row r="295" spans="1:6">
      <c r="A295" s="533"/>
      <c r="B295" s="533"/>
      <c r="C295" s="533"/>
      <c r="D295" s="533"/>
      <c r="E295" s="533"/>
      <c r="F295" s="533"/>
    </row>
    <row r="296" spans="1:6" hidden="1">
      <c r="A296" s="533"/>
      <c r="B296" s="533"/>
      <c r="C296" s="533"/>
      <c r="D296" s="533"/>
      <c r="E296" s="533"/>
      <c r="F296" s="533"/>
    </row>
    <row r="297" spans="1:6">
      <c r="A297" s="211"/>
      <c r="B297" s="211"/>
      <c r="C297" s="211"/>
      <c r="D297" s="211"/>
      <c r="E297" s="211"/>
      <c r="F297" s="211"/>
    </row>
    <row r="298" spans="1:6">
      <c r="A298" s="533" t="s">
        <v>78</v>
      </c>
      <c r="B298" s="533"/>
      <c r="C298" s="533"/>
      <c r="D298" s="533"/>
      <c r="E298" s="533"/>
      <c r="F298" s="533"/>
    </row>
    <row r="299" spans="1:6">
      <c r="A299" s="533"/>
      <c r="B299" s="533"/>
      <c r="C299" s="533"/>
      <c r="D299" s="533"/>
      <c r="E299" s="533"/>
      <c r="F299" s="533"/>
    </row>
    <row r="300" spans="1:6">
      <c r="A300" s="533"/>
      <c r="B300" s="533"/>
      <c r="C300" s="533"/>
      <c r="D300" s="533"/>
      <c r="E300" s="533"/>
      <c r="F300" s="533"/>
    </row>
    <row r="302" spans="1:6" s="270" customFormat="1" ht="13.8">
      <c r="A302" s="316" t="s">
        <v>447</v>
      </c>
      <c r="B302" s="318"/>
      <c r="C302" s="300"/>
      <c r="D302" s="152"/>
      <c r="E302" s="307"/>
      <c r="F302" s="307"/>
    </row>
    <row r="303" spans="1:6" s="270" customFormat="1" ht="13.8">
      <c r="A303" s="319"/>
      <c r="B303" s="293"/>
      <c r="C303" s="300"/>
      <c r="D303" s="320"/>
      <c r="E303" s="307"/>
      <c r="F303" s="307"/>
    </row>
    <row r="304" spans="1:6" s="270" customFormat="1" ht="13.8">
      <c r="A304" s="537" t="s">
        <v>45</v>
      </c>
      <c r="B304" s="537"/>
      <c r="C304" s="300"/>
      <c r="D304" s="320"/>
      <c r="E304" s="307"/>
      <c r="F304" s="307"/>
    </row>
    <row r="305" spans="1:6" s="270" customFormat="1" ht="13.8">
      <c r="A305" s="319"/>
      <c r="B305" s="293"/>
      <c r="C305" s="300"/>
      <c r="D305" s="320"/>
      <c r="E305" s="307"/>
      <c r="F305" s="307"/>
    </row>
    <row r="306" spans="1:6" s="270" customFormat="1" ht="13.8">
      <c r="A306" s="538" t="s">
        <v>411</v>
      </c>
      <c r="B306" s="538"/>
      <c r="C306" s="538"/>
      <c r="D306" s="538"/>
      <c r="E306" s="538"/>
      <c r="F306" s="538"/>
    </row>
    <row r="307" spans="1:6" s="270" customFormat="1" ht="13.8">
      <c r="A307" s="538" t="s">
        <v>394</v>
      </c>
      <c r="B307" s="538"/>
      <c r="C307" s="538"/>
      <c r="D307" s="538"/>
      <c r="E307" s="538"/>
      <c r="F307" s="538"/>
    </row>
    <row r="308" spans="1:6" s="270" customFormat="1" ht="13.8">
      <c r="A308" s="443"/>
      <c r="B308" s="443"/>
      <c r="C308" s="443"/>
      <c r="D308" s="443"/>
      <c r="E308" s="443"/>
      <c r="F308" s="443"/>
    </row>
    <row r="309" spans="1:6" s="270" customFormat="1" ht="27.75" customHeight="1">
      <c r="A309" s="533" t="s">
        <v>456</v>
      </c>
      <c r="B309" s="533"/>
      <c r="C309" s="533"/>
      <c r="D309" s="533"/>
      <c r="E309" s="533"/>
      <c r="F309" s="533"/>
    </row>
    <row r="310" spans="1:6" s="270" customFormat="1" ht="13.8">
      <c r="A310" s="442"/>
      <c r="B310" s="442"/>
      <c r="C310" s="442"/>
      <c r="D310" s="442"/>
      <c r="E310" s="442"/>
      <c r="F310" s="442"/>
    </row>
    <row r="311" spans="1:6" s="270" customFormat="1" ht="49.95" customHeight="1">
      <c r="A311" s="533" t="s">
        <v>457</v>
      </c>
      <c r="B311" s="533"/>
      <c r="C311" s="533"/>
      <c r="D311" s="533"/>
      <c r="E311" s="533"/>
      <c r="F311" s="533"/>
    </row>
    <row r="312" spans="1:6" s="270" customFormat="1" ht="13.8">
      <c r="A312" s="442"/>
      <c r="B312" s="442"/>
      <c r="C312" s="442"/>
      <c r="D312" s="442"/>
      <c r="E312" s="442"/>
      <c r="F312" s="442"/>
    </row>
    <row r="313" spans="1:6" s="270" customFormat="1" ht="27" customHeight="1">
      <c r="A313" s="533" t="s">
        <v>466</v>
      </c>
      <c r="B313" s="533"/>
      <c r="C313" s="533"/>
      <c r="D313" s="533"/>
      <c r="E313" s="533"/>
      <c r="F313" s="533"/>
    </row>
    <row r="314" spans="1:6" s="270" customFormat="1" ht="13.8">
      <c r="A314" s="442"/>
      <c r="B314" s="442"/>
      <c r="C314" s="442"/>
      <c r="D314" s="442"/>
      <c r="E314" s="442"/>
      <c r="F314" s="442"/>
    </row>
    <row r="315" spans="1:6" s="270" customFormat="1" ht="27" customHeight="1">
      <c r="A315" s="533" t="s">
        <v>395</v>
      </c>
      <c r="B315" s="533"/>
      <c r="C315" s="533"/>
      <c r="D315" s="533"/>
      <c r="E315" s="533"/>
      <c r="F315" s="533"/>
    </row>
    <row r="316" spans="1:6" s="270" customFormat="1" ht="13.8">
      <c r="A316" s="442"/>
      <c r="B316" s="442"/>
      <c r="C316" s="442"/>
      <c r="D316" s="442"/>
      <c r="E316" s="442"/>
      <c r="F316" s="442"/>
    </row>
    <row r="317" spans="1:6" s="270" customFormat="1" ht="38.25" customHeight="1">
      <c r="A317" s="533" t="s">
        <v>396</v>
      </c>
      <c r="B317" s="533"/>
      <c r="C317" s="533"/>
      <c r="D317" s="533"/>
      <c r="E317" s="533"/>
      <c r="F317" s="533"/>
    </row>
    <row r="318" spans="1:6" s="270" customFormat="1" ht="13.8">
      <c r="A318" s="442"/>
      <c r="B318" s="442"/>
      <c r="C318" s="442"/>
      <c r="D318" s="442"/>
      <c r="E318" s="442"/>
      <c r="F318" s="442"/>
    </row>
    <row r="319" spans="1:6" s="270" customFormat="1" ht="24.6" customHeight="1">
      <c r="A319" s="533" t="s">
        <v>461</v>
      </c>
      <c r="B319" s="533"/>
      <c r="C319" s="533"/>
      <c r="D319" s="533"/>
      <c r="E319" s="533"/>
      <c r="F319" s="533"/>
    </row>
    <row r="320" spans="1:6" s="270" customFormat="1" ht="13.8">
      <c r="A320" s="319"/>
      <c r="B320" s="321"/>
      <c r="C320" s="321"/>
      <c r="D320" s="322"/>
      <c r="E320" s="323"/>
      <c r="F320" s="323"/>
    </row>
    <row r="321" spans="1:6">
      <c r="A321" s="210" t="s">
        <v>448</v>
      </c>
      <c r="B321" s="240"/>
      <c r="C321" s="224"/>
      <c r="D321" s="261"/>
      <c r="E321" s="261"/>
      <c r="F321" s="261"/>
    </row>
    <row r="322" spans="1:6">
      <c r="A322" s="215"/>
      <c r="B322" s="237"/>
      <c r="C322" s="224"/>
      <c r="D322" s="261"/>
      <c r="E322" s="261"/>
      <c r="F322" s="261"/>
    </row>
    <row r="323" spans="1:6">
      <c r="A323" s="535" t="s">
        <v>45</v>
      </c>
      <c r="B323" s="535"/>
      <c r="C323" s="224"/>
      <c r="D323" s="261"/>
      <c r="E323" s="261"/>
      <c r="F323" s="261"/>
    </row>
    <row r="324" spans="1:6">
      <c r="A324" s="215"/>
      <c r="B324" s="237"/>
      <c r="C324" s="224"/>
      <c r="D324" s="261"/>
      <c r="E324" s="261"/>
      <c r="F324" s="261"/>
    </row>
    <row r="325" spans="1:6">
      <c r="A325" s="536" t="s">
        <v>166</v>
      </c>
      <c r="B325" s="536"/>
      <c r="C325" s="224"/>
      <c r="D325" s="261"/>
      <c r="E325" s="261"/>
      <c r="F325" s="261"/>
    </row>
    <row r="326" spans="1:6">
      <c r="A326" s="215"/>
      <c r="B326" s="237"/>
      <c r="C326" s="224"/>
      <c r="D326" s="261"/>
      <c r="E326" s="261"/>
      <c r="F326" s="261"/>
    </row>
    <row r="327" spans="1:6">
      <c r="A327" s="528" t="s">
        <v>121</v>
      </c>
      <c r="B327" s="528"/>
      <c r="C327" s="528"/>
      <c r="D327" s="528"/>
      <c r="E327" s="528"/>
      <c r="F327" s="528"/>
    </row>
    <row r="328" spans="1:6">
      <c r="A328" s="528"/>
      <c r="B328" s="528"/>
      <c r="C328" s="528"/>
      <c r="D328" s="528"/>
      <c r="E328" s="528"/>
      <c r="F328" s="528"/>
    </row>
    <row r="329" spans="1:6">
      <c r="A329" s="250"/>
      <c r="B329" s="250"/>
      <c r="C329" s="214"/>
      <c r="D329" s="250"/>
      <c r="E329" s="250"/>
      <c r="F329" s="250"/>
    </row>
    <row r="330" spans="1:6">
      <c r="A330" s="528" t="s">
        <v>122</v>
      </c>
      <c r="B330" s="528"/>
      <c r="C330" s="528"/>
      <c r="D330" s="528"/>
      <c r="E330" s="528"/>
      <c r="F330" s="528"/>
    </row>
    <row r="331" spans="1:6">
      <c r="A331" s="528"/>
      <c r="B331" s="528"/>
      <c r="C331" s="528"/>
      <c r="D331" s="528"/>
      <c r="E331" s="528"/>
      <c r="F331" s="528"/>
    </row>
    <row r="332" spans="1:6">
      <c r="A332" s="250"/>
      <c r="B332" s="250"/>
      <c r="C332" s="214"/>
      <c r="D332" s="250"/>
      <c r="E332" s="250"/>
      <c r="F332" s="250"/>
    </row>
    <row r="333" spans="1:6">
      <c r="A333" s="528" t="s">
        <v>123</v>
      </c>
      <c r="B333" s="528"/>
      <c r="C333" s="528"/>
      <c r="D333" s="528"/>
      <c r="E333" s="528"/>
      <c r="F333" s="528"/>
    </row>
    <row r="334" spans="1:6">
      <c r="A334" s="528"/>
      <c r="B334" s="528"/>
      <c r="C334" s="528"/>
      <c r="D334" s="528"/>
      <c r="E334" s="528"/>
      <c r="F334" s="528"/>
    </row>
    <row r="335" spans="1:6">
      <c r="A335" s="250"/>
      <c r="B335" s="250"/>
      <c r="C335" s="214"/>
      <c r="D335" s="250"/>
      <c r="E335" s="250"/>
      <c r="F335" s="250"/>
    </row>
    <row r="336" spans="1:6">
      <c r="A336" s="528" t="s">
        <v>124</v>
      </c>
      <c r="B336" s="528"/>
      <c r="C336" s="528"/>
      <c r="D336" s="528"/>
      <c r="E336" s="528"/>
      <c r="F336" s="528"/>
    </row>
    <row r="337" spans="1:6">
      <c r="A337" s="532" t="s">
        <v>125</v>
      </c>
      <c r="B337" s="532"/>
      <c r="C337" s="532"/>
      <c r="D337" s="532"/>
      <c r="E337" s="532"/>
      <c r="F337" s="532"/>
    </row>
    <row r="338" spans="1:6">
      <c r="A338" s="532" t="s">
        <v>126</v>
      </c>
      <c r="B338" s="532"/>
      <c r="C338" s="532"/>
      <c r="D338" s="532"/>
      <c r="E338" s="532"/>
      <c r="F338" s="532"/>
    </row>
    <row r="339" spans="1:6">
      <c r="A339" s="532" t="s">
        <v>127</v>
      </c>
      <c r="B339" s="532"/>
      <c r="C339" s="532"/>
      <c r="D339" s="532"/>
      <c r="E339" s="532"/>
      <c r="F339" s="532"/>
    </row>
    <row r="340" spans="1:6">
      <c r="A340" s="532" t="s">
        <v>128</v>
      </c>
      <c r="B340" s="532"/>
      <c r="C340" s="532"/>
      <c r="D340" s="532"/>
      <c r="E340" s="532"/>
      <c r="F340" s="532"/>
    </row>
    <row r="341" spans="1:6">
      <c r="A341" s="532" t="s">
        <v>129</v>
      </c>
      <c r="B341" s="532"/>
      <c r="C341" s="532"/>
      <c r="D341" s="532"/>
      <c r="E341" s="532"/>
      <c r="F341" s="532"/>
    </row>
    <row r="342" spans="1:6">
      <c r="A342" s="532" t="s">
        <v>130</v>
      </c>
      <c r="B342" s="532"/>
      <c r="C342" s="532"/>
      <c r="D342" s="532"/>
      <c r="E342" s="532"/>
      <c r="F342" s="532"/>
    </row>
    <row r="343" spans="1:6">
      <c r="A343" s="532" t="s">
        <v>131</v>
      </c>
      <c r="B343" s="532"/>
      <c r="C343" s="532"/>
      <c r="D343" s="532"/>
      <c r="E343" s="532"/>
      <c r="F343" s="532"/>
    </row>
    <row r="344" spans="1:6">
      <c r="A344" s="539" t="s">
        <v>467</v>
      </c>
      <c r="B344" s="532"/>
      <c r="C344" s="532"/>
      <c r="D344" s="532"/>
      <c r="E344" s="532"/>
      <c r="F344" s="532"/>
    </row>
    <row r="345" spans="1:6">
      <c r="A345" s="532" t="s">
        <v>132</v>
      </c>
      <c r="B345" s="532"/>
      <c r="C345" s="532"/>
      <c r="D345" s="532"/>
      <c r="E345" s="532"/>
      <c r="F345" s="532"/>
    </row>
    <row r="346" spans="1:6">
      <c r="A346" s="250"/>
      <c r="B346" s="250"/>
      <c r="C346" s="214"/>
      <c r="D346" s="250"/>
      <c r="E346" s="250"/>
      <c r="F346" s="250"/>
    </row>
    <row r="347" spans="1:6">
      <c r="A347" s="528" t="s">
        <v>133</v>
      </c>
      <c r="B347" s="528"/>
      <c r="C347" s="528"/>
      <c r="D347" s="528"/>
      <c r="E347" s="528"/>
      <c r="F347" s="528"/>
    </row>
    <row r="348" spans="1:6">
      <c r="A348" s="528"/>
      <c r="B348" s="528"/>
      <c r="C348" s="528"/>
      <c r="D348" s="528"/>
      <c r="E348" s="528"/>
      <c r="F348" s="528"/>
    </row>
    <row r="349" spans="1:6">
      <c r="A349" s="250"/>
      <c r="B349" s="250"/>
      <c r="C349" s="214"/>
      <c r="D349" s="250"/>
      <c r="E349" s="250"/>
      <c r="F349" s="250"/>
    </row>
    <row r="350" spans="1:6">
      <c r="A350" s="528" t="s">
        <v>134</v>
      </c>
      <c r="B350" s="528"/>
      <c r="C350" s="528"/>
      <c r="D350" s="528"/>
      <c r="E350" s="528"/>
      <c r="F350" s="528"/>
    </row>
    <row r="351" spans="1:6">
      <c r="A351" s="528"/>
      <c r="B351" s="528"/>
      <c r="C351" s="528"/>
      <c r="D351" s="528"/>
      <c r="E351" s="528"/>
      <c r="F351" s="528"/>
    </row>
    <row r="352" spans="1:6">
      <c r="A352" s="528"/>
      <c r="B352" s="528"/>
      <c r="C352" s="528"/>
      <c r="D352" s="528"/>
      <c r="E352" s="528"/>
      <c r="F352" s="528"/>
    </row>
    <row r="353" spans="1:6">
      <c r="A353" s="528"/>
      <c r="B353" s="528"/>
      <c r="C353" s="528"/>
      <c r="D353" s="528"/>
      <c r="E353" s="528"/>
      <c r="F353" s="528"/>
    </row>
    <row r="354" spans="1:6">
      <c r="B354" s="271"/>
      <c r="C354" s="224"/>
      <c r="D354" s="271"/>
      <c r="E354" s="271"/>
      <c r="F354" s="271"/>
    </row>
    <row r="355" spans="1:6">
      <c r="A355" s="528" t="s">
        <v>135</v>
      </c>
      <c r="B355" s="528"/>
      <c r="C355" s="528"/>
      <c r="D355" s="528"/>
      <c r="E355" s="528"/>
      <c r="F355" s="528"/>
    </row>
    <row r="356" spans="1:6">
      <c r="A356" s="528"/>
      <c r="B356" s="528"/>
      <c r="C356" s="528"/>
      <c r="D356" s="528"/>
      <c r="E356" s="528"/>
      <c r="F356" s="528"/>
    </row>
    <row r="357" spans="1:6">
      <c r="B357" s="271"/>
      <c r="C357" s="224"/>
      <c r="D357" s="271"/>
      <c r="E357" s="271"/>
      <c r="F357" s="271"/>
    </row>
    <row r="358" spans="1:6">
      <c r="A358" s="528" t="s">
        <v>136</v>
      </c>
      <c r="B358" s="528"/>
      <c r="C358" s="528"/>
      <c r="D358" s="528"/>
      <c r="E358" s="528"/>
      <c r="F358" s="528"/>
    </row>
    <row r="359" spans="1:6">
      <c r="B359" s="271"/>
      <c r="C359" s="224"/>
      <c r="D359" s="271"/>
      <c r="E359" s="271"/>
      <c r="F359" s="271"/>
    </row>
    <row r="360" spans="1:6">
      <c r="A360" s="532" t="s">
        <v>137</v>
      </c>
      <c r="B360" s="532"/>
      <c r="C360" s="532"/>
      <c r="D360" s="532"/>
      <c r="E360" s="532"/>
      <c r="F360" s="532"/>
    </row>
    <row r="361" spans="1:6">
      <c r="B361" s="271"/>
      <c r="C361" s="224"/>
      <c r="D361" s="271"/>
      <c r="E361" s="271"/>
      <c r="F361" s="271"/>
    </row>
    <row r="362" spans="1:6">
      <c r="A362" s="528" t="s">
        <v>295</v>
      </c>
      <c r="B362" s="528"/>
      <c r="C362" s="528"/>
      <c r="D362" s="528"/>
      <c r="E362" s="528"/>
      <c r="F362" s="528"/>
    </row>
    <row r="363" spans="1:6">
      <c r="A363" s="528"/>
      <c r="B363" s="528"/>
      <c r="C363" s="528"/>
      <c r="D363" s="528"/>
      <c r="E363" s="528"/>
      <c r="F363" s="528"/>
    </row>
    <row r="364" spans="1:6">
      <c r="B364" s="271"/>
      <c r="C364" s="224"/>
      <c r="D364" s="271"/>
      <c r="E364" s="271"/>
      <c r="F364" s="271"/>
    </row>
    <row r="365" spans="1:6">
      <c r="A365" s="528" t="s">
        <v>138</v>
      </c>
      <c r="B365" s="528"/>
      <c r="C365" s="528"/>
      <c r="D365" s="528"/>
      <c r="E365" s="528"/>
      <c r="F365" s="528"/>
    </row>
    <row r="366" spans="1:6">
      <c r="A366" s="528"/>
      <c r="B366" s="528"/>
      <c r="C366" s="528"/>
      <c r="D366" s="528"/>
      <c r="E366" s="528"/>
      <c r="F366" s="528"/>
    </row>
    <row r="367" spans="1:6">
      <c r="B367" s="271"/>
      <c r="C367" s="224"/>
      <c r="D367" s="271"/>
      <c r="E367" s="271"/>
      <c r="F367" s="271"/>
    </row>
    <row r="368" spans="1:6">
      <c r="A368" s="528" t="s">
        <v>139</v>
      </c>
      <c r="B368" s="528"/>
      <c r="C368" s="528"/>
      <c r="D368" s="528"/>
      <c r="E368" s="528"/>
      <c r="F368" s="528"/>
    </row>
    <row r="369" spans="1:6">
      <c r="A369" s="528"/>
      <c r="B369" s="528"/>
      <c r="C369" s="528"/>
      <c r="D369" s="528"/>
      <c r="E369" s="528"/>
      <c r="F369" s="528"/>
    </row>
    <row r="370" spans="1:6">
      <c r="B370" s="271"/>
      <c r="C370" s="224"/>
      <c r="D370" s="271"/>
      <c r="E370" s="271"/>
      <c r="F370" s="271"/>
    </row>
    <row r="371" spans="1:6">
      <c r="A371" s="528" t="s">
        <v>140</v>
      </c>
      <c r="B371" s="528"/>
      <c r="C371" s="528"/>
      <c r="D371" s="528"/>
      <c r="E371" s="528"/>
      <c r="F371" s="528"/>
    </row>
    <row r="372" spans="1:6">
      <c r="A372" s="528"/>
      <c r="B372" s="528"/>
      <c r="C372" s="528"/>
      <c r="D372" s="528"/>
      <c r="E372" s="528"/>
      <c r="F372" s="528"/>
    </row>
    <row r="373" spans="1:6">
      <c r="B373" s="271"/>
      <c r="C373" s="224"/>
      <c r="D373" s="271"/>
      <c r="E373" s="271"/>
      <c r="F373" s="271"/>
    </row>
    <row r="374" spans="1:6">
      <c r="A374" s="528" t="s">
        <v>141</v>
      </c>
      <c r="B374" s="528"/>
      <c r="C374" s="528"/>
      <c r="D374" s="528"/>
      <c r="E374" s="528"/>
      <c r="F374" s="528"/>
    </row>
    <row r="375" spans="1:6">
      <c r="A375" s="528"/>
      <c r="B375" s="528"/>
      <c r="C375" s="528"/>
      <c r="D375" s="528"/>
      <c r="E375" s="528"/>
      <c r="F375" s="528"/>
    </row>
    <row r="376" spans="1:6" ht="0.75" customHeight="1">
      <c r="A376" s="528"/>
      <c r="B376" s="528"/>
      <c r="C376" s="528"/>
      <c r="D376" s="528"/>
      <c r="E376" s="528"/>
      <c r="F376" s="528"/>
    </row>
    <row r="377" spans="1:6">
      <c r="B377" s="271"/>
      <c r="C377" s="224"/>
      <c r="D377" s="271"/>
      <c r="E377" s="271"/>
      <c r="F377" s="271"/>
    </row>
    <row r="378" spans="1:6">
      <c r="A378" s="540" t="s">
        <v>271</v>
      </c>
      <c r="B378" s="541"/>
      <c r="C378" s="224"/>
      <c r="D378" s="271"/>
      <c r="E378" s="271"/>
      <c r="F378" s="271"/>
    </row>
    <row r="379" spans="1:6">
      <c r="A379" s="540" t="s">
        <v>272</v>
      </c>
      <c r="B379" s="541"/>
      <c r="C379" s="224"/>
      <c r="D379" s="271"/>
      <c r="E379" s="271"/>
      <c r="F379" s="271"/>
    </row>
    <row r="380" spans="1:6">
      <c r="A380" s="540" t="s">
        <v>273</v>
      </c>
      <c r="B380" s="541"/>
      <c r="C380" s="224"/>
      <c r="D380" s="271"/>
      <c r="E380" s="271"/>
      <c r="F380" s="271"/>
    </row>
    <row r="381" spans="1:6">
      <c r="A381" s="540" t="s">
        <v>274</v>
      </c>
      <c r="B381" s="541"/>
      <c r="C381" s="224"/>
      <c r="D381" s="271"/>
      <c r="E381" s="271"/>
      <c r="F381" s="271"/>
    </row>
    <row r="382" spans="1:6">
      <c r="A382" s="540" t="s">
        <v>275</v>
      </c>
      <c r="B382" s="541"/>
      <c r="C382" s="224"/>
      <c r="D382" s="271"/>
      <c r="E382" s="271"/>
      <c r="F382" s="271"/>
    </row>
    <row r="383" spans="1:6">
      <c r="A383" s="528" t="s">
        <v>276</v>
      </c>
      <c r="B383" s="528"/>
      <c r="C383" s="224"/>
      <c r="D383" s="261"/>
      <c r="E383" s="261"/>
      <c r="F383" s="261"/>
    </row>
    <row r="384" spans="1:6">
      <c r="A384" s="540" t="s">
        <v>277</v>
      </c>
      <c r="B384" s="541"/>
      <c r="C384" s="224"/>
      <c r="D384" s="271"/>
      <c r="E384" s="271"/>
      <c r="F384" s="271"/>
    </row>
    <row r="385" spans="1:6">
      <c r="A385" s="209" t="s">
        <v>278</v>
      </c>
      <c r="B385" s="237"/>
      <c r="C385" s="224"/>
      <c r="D385" s="261"/>
      <c r="E385" s="261"/>
      <c r="F385" s="261"/>
    </row>
    <row r="386" spans="1:6">
      <c r="A386" s="209" t="s">
        <v>279</v>
      </c>
      <c r="B386" s="237"/>
      <c r="C386" s="224"/>
      <c r="D386" s="261"/>
      <c r="E386" s="261"/>
      <c r="F386" s="261"/>
    </row>
    <row r="387" spans="1:6">
      <c r="A387" s="209" t="s">
        <v>280</v>
      </c>
      <c r="B387" s="237"/>
      <c r="C387" s="224"/>
      <c r="D387" s="261"/>
      <c r="E387" s="261"/>
      <c r="F387" s="261"/>
    </row>
    <row r="388" spans="1:6">
      <c r="A388" s="209" t="s">
        <v>281</v>
      </c>
      <c r="B388" s="237"/>
      <c r="C388" s="224"/>
      <c r="D388" s="261"/>
      <c r="E388" s="261"/>
      <c r="F388" s="261"/>
    </row>
    <row r="389" spans="1:6">
      <c r="A389" s="209" t="s">
        <v>282</v>
      </c>
      <c r="B389" s="237"/>
      <c r="C389" s="224"/>
      <c r="D389" s="261"/>
      <c r="E389" s="261"/>
      <c r="F389" s="261"/>
    </row>
    <row r="390" spans="1:6">
      <c r="A390" s="209" t="s">
        <v>283</v>
      </c>
      <c r="B390" s="237"/>
      <c r="C390" s="224"/>
      <c r="D390" s="261"/>
      <c r="E390" s="261"/>
      <c r="F390" s="261"/>
    </row>
    <row r="391" spans="1:6">
      <c r="A391" s="209" t="s">
        <v>284</v>
      </c>
      <c r="B391" s="237"/>
      <c r="C391" s="224"/>
      <c r="D391" s="261"/>
      <c r="E391" s="261"/>
      <c r="F391" s="261"/>
    </row>
    <row r="392" spans="1:6">
      <c r="A392" s="209" t="s">
        <v>285</v>
      </c>
      <c r="B392" s="237"/>
      <c r="C392" s="224"/>
      <c r="D392" s="261"/>
      <c r="E392" s="261"/>
      <c r="F392" s="261"/>
    </row>
    <row r="393" spans="1:6">
      <c r="A393" s="209" t="s">
        <v>286</v>
      </c>
      <c r="B393" s="237"/>
      <c r="C393" s="224"/>
      <c r="D393" s="261"/>
      <c r="E393" s="261"/>
      <c r="F393" s="261"/>
    </row>
    <row r="394" spans="1:6">
      <c r="A394" s="209" t="s">
        <v>287</v>
      </c>
      <c r="B394" s="237"/>
      <c r="C394" s="224"/>
      <c r="D394" s="261"/>
      <c r="E394" s="261"/>
      <c r="F394" s="261"/>
    </row>
    <row r="395" spans="1:6">
      <c r="A395" s="209" t="s">
        <v>288</v>
      </c>
      <c r="B395" s="237"/>
      <c r="C395" s="224"/>
      <c r="D395" s="261"/>
      <c r="E395" s="261"/>
      <c r="F395" s="261"/>
    </row>
    <row r="396" spans="1:6">
      <c r="A396" s="209" t="s">
        <v>289</v>
      </c>
      <c r="B396" s="237"/>
      <c r="C396" s="224"/>
      <c r="D396" s="261"/>
      <c r="E396" s="261"/>
      <c r="F396" s="261"/>
    </row>
    <row r="397" spans="1:6">
      <c r="A397" s="209" t="s">
        <v>290</v>
      </c>
      <c r="B397" s="237"/>
      <c r="C397" s="224"/>
      <c r="D397" s="261"/>
      <c r="E397" s="261"/>
      <c r="F397" s="261"/>
    </row>
    <row r="398" spans="1:6">
      <c r="A398" s="209" t="s">
        <v>291</v>
      </c>
      <c r="B398" s="237"/>
      <c r="C398" s="224"/>
      <c r="D398" s="261"/>
      <c r="E398" s="261"/>
      <c r="F398" s="261"/>
    </row>
    <row r="399" spans="1:6">
      <c r="A399" s="209" t="s">
        <v>292</v>
      </c>
      <c r="B399" s="237"/>
      <c r="C399" s="224"/>
      <c r="D399" s="261"/>
      <c r="E399" s="261"/>
      <c r="F399" s="261"/>
    </row>
    <row r="400" spans="1:6">
      <c r="A400" s="209" t="s">
        <v>293</v>
      </c>
      <c r="B400" s="237"/>
      <c r="C400" s="224"/>
      <c r="D400" s="261"/>
      <c r="E400" s="261"/>
      <c r="F400" s="261"/>
    </row>
    <row r="401" spans="1:6">
      <c r="A401" s="209" t="s">
        <v>294</v>
      </c>
      <c r="B401" s="237"/>
      <c r="C401" s="224"/>
      <c r="D401" s="261"/>
      <c r="E401" s="261"/>
      <c r="F401" s="261"/>
    </row>
    <row r="402" spans="1:6">
      <c r="A402" s="209"/>
      <c r="B402" s="237"/>
      <c r="C402" s="224"/>
      <c r="D402" s="261"/>
      <c r="E402" s="261"/>
      <c r="F402" s="261"/>
    </row>
    <row r="403" spans="1:6">
      <c r="A403" s="536" t="s">
        <v>142</v>
      </c>
      <c r="B403" s="536"/>
      <c r="C403" s="224"/>
      <c r="D403" s="261"/>
      <c r="E403" s="261"/>
      <c r="F403" s="261"/>
    </row>
    <row r="404" spans="1:6">
      <c r="A404" s="209"/>
      <c r="B404" s="237"/>
      <c r="C404" s="224"/>
      <c r="D404" s="261"/>
      <c r="E404" s="261"/>
      <c r="F404" s="261"/>
    </row>
    <row r="405" spans="1:6">
      <c r="A405" s="529" t="s">
        <v>298</v>
      </c>
      <c r="B405" s="528"/>
      <c r="C405" s="528"/>
      <c r="D405" s="528"/>
      <c r="E405" s="528"/>
      <c r="F405" s="528"/>
    </row>
    <row r="406" spans="1:6">
      <c r="A406" s="245"/>
      <c r="B406" s="237"/>
      <c r="C406" s="224"/>
      <c r="D406" s="235"/>
      <c r="E406" s="235"/>
      <c r="F406" s="235"/>
    </row>
    <row r="407" spans="1:6">
      <c r="A407" s="544" t="s">
        <v>299</v>
      </c>
      <c r="B407" s="532"/>
      <c r="C407" s="532"/>
      <c r="D407" s="532"/>
      <c r="E407" s="532"/>
      <c r="F407" s="532"/>
    </row>
    <row r="408" spans="1:6">
      <c r="A408" s="249"/>
      <c r="B408" s="237"/>
      <c r="C408" s="224"/>
      <c r="D408" s="235"/>
      <c r="E408" s="235"/>
      <c r="F408" s="235"/>
    </row>
    <row r="409" spans="1:6">
      <c r="A409" s="526" t="s">
        <v>143</v>
      </c>
      <c r="B409" s="526"/>
      <c r="C409" s="224"/>
      <c r="D409" s="235"/>
      <c r="E409" s="235"/>
      <c r="F409" s="235"/>
    </row>
    <row r="410" spans="1:6">
      <c r="A410" s="529" t="s">
        <v>300</v>
      </c>
      <c r="B410" s="528"/>
      <c r="C410" s="528"/>
      <c r="D410" s="528"/>
      <c r="E410" s="528"/>
      <c r="F410" s="528"/>
    </row>
    <row r="411" spans="1:6">
      <c r="A411" s="249"/>
      <c r="B411" s="250"/>
      <c r="C411" s="214"/>
      <c r="D411" s="250"/>
      <c r="E411" s="250"/>
      <c r="F411" s="250"/>
    </row>
    <row r="412" spans="1:6">
      <c r="A412" s="208" t="s">
        <v>304</v>
      </c>
      <c r="B412" s="208"/>
      <c r="C412" s="208"/>
      <c r="D412" s="208"/>
      <c r="E412" s="208"/>
      <c r="F412" s="208"/>
    </row>
    <row r="413" spans="1:6">
      <c r="A413" s="542" t="s">
        <v>302</v>
      </c>
      <c r="B413" s="543"/>
      <c r="C413" s="543"/>
      <c r="D413" s="543"/>
      <c r="E413" s="543"/>
      <c r="F413" s="543"/>
    </row>
    <row r="414" spans="1:6">
      <c r="A414" s="542" t="s">
        <v>305</v>
      </c>
      <c r="B414" s="543"/>
      <c r="C414" s="543"/>
      <c r="D414" s="543"/>
      <c r="E414" s="543"/>
      <c r="F414" s="543"/>
    </row>
    <row r="415" spans="1:6">
      <c r="A415" s="542" t="s">
        <v>306</v>
      </c>
      <c r="B415" s="543"/>
      <c r="C415" s="543"/>
      <c r="D415" s="543"/>
      <c r="E415" s="543"/>
      <c r="F415" s="543"/>
    </row>
    <row r="416" spans="1:6">
      <c r="A416" s="542" t="s">
        <v>307</v>
      </c>
      <c r="B416" s="543"/>
      <c r="C416" s="543"/>
      <c r="D416" s="543"/>
      <c r="E416" s="543"/>
      <c r="F416" s="543"/>
    </row>
    <row r="417" spans="1:6">
      <c r="A417" s="542" t="s">
        <v>303</v>
      </c>
      <c r="B417" s="543"/>
      <c r="C417" s="543"/>
      <c r="D417" s="543"/>
      <c r="E417" s="543"/>
      <c r="F417" s="543"/>
    </row>
    <row r="418" spans="1:6">
      <c r="A418" s="250"/>
      <c r="B418" s="250"/>
      <c r="C418" s="214"/>
      <c r="D418" s="250"/>
      <c r="E418" s="250"/>
      <c r="F418" s="250"/>
    </row>
    <row r="419" spans="1:6">
      <c r="A419" s="526" t="s">
        <v>144</v>
      </c>
      <c r="B419" s="526"/>
      <c r="C419" s="224"/>
      <c r="D419" s="235"/>
      <c r="E419" s="235"/>
      <c r="F419" s="235"/>
    </row>
    <row r="420" spans="1:6">
      <c r="A420" s="542" t="s">
        <v>301</v>
      </c>
      <c r="B420" s="543"/>
      <c r="C420" s="543"/>
      <c r="D420" s="543"/>
      <c r="E420" s="543"/>
      <c r="F420" s="543"/>
    </row>
    <row r="421" spans="1:6">
      <c r="A421" s="543" t="s">
        <v>145</v>
      </c>
      <c r="B421" s="543"/>
      <c r="C421" s="543"/>
      <c r="D421" s="543"/>
      <c r="E421" s="543"/>
      <c r="F421" s="543"/>
    </row>
    <row r="422" spans="1:6">
      <c r="A422" s="543" t="s">
        <v>468</v>
      </c>
      <c r="B422" s="543"/>
      <c r="C422" s="543"/>
      <c r="D422" s="543"/>
      <c r="E422" s="543"/>
      <c r="F422" s="543"/>
    </row>
    <row r="423" spans="1:6">
      <c r="B423" s="237"/>
      <c r="C423" s="224"/>
      <c r="D423" s="261"/>
      <c r="E423" s="261"/>
      <c r="F423" s="261"/>
    </row>
    <row r="424" spans="1:6">
      <c r="A424" s="536" t="s">
        <v>146</v>
      </c>
      <c r="B424" s="536"/>
      <c r="C424" s="224"/>
      <c r="D424" s="261"/>
      <c r="E424" s="261"/>
      <c r="F424" s="261"/>
    </row>
    <row r="425" spans="1:6">
      <c r="A425" s="245"/>
      <c r="B425" s="237"/>
      <c r="C425" s="224"/>
      <c r="D425" s="235"/>
      <c r="E425" s="235"/>
      <c r="F425" s="235"/>
    </row>
    <row r="426" spans="1:6">
      <c r="A426" s="542" t="s">
        <v>270</v>
      </c>
      <c r="B426" s="543"/>
      <c r="C426" s="543"/>
      <c r="D426" s="543"/>
      <c r="E426" s="543"/>
      <c r="F426" s="543"/>
    </row>
    <row r="427" spans="1:6">
      <c r="A427" s="245"/>
      <c r="B427" s="237"/>
      <c r="C427" s="224"/>
      <c r="D427" s="235"/>
      <c r="E427" s="235"/>
      <c r="F427" s="235"/>
    </row>
    <row r="428" spans="1:6">
      <c r="A428" s="528" t="s">
        <v>147</v>
      </c>
      <c r="B428" s="528"/>
      <c r="C428" s="528"/>
      <c r="D428" s="528"/>
      <c r="E428" s="528"/>
      <c r="F428" s="528"/>
    </row>
    <row r="429" spans="1:6">
      <c r="A429" s="245"/>
      <c r="B429" s="237"/>
      <c r="C429" s="224"/>
      <c r="D429" s="237"/>
      <c r="E429" s="237"/>
      <c r="F429" s="237"/>
    </row>
    <row r="430" spans="1:6">
      <c r="A430" s="543" t="s">
        <v>148</v>
      </c>
      <c r="B430" s="543"/>
      <c r="C430" s="543"/>
      <c r="D430" s="543"/>
      <c r="E430" s="543"/>
      <c r="F430" s="543"/>
    </row>
    <row r="431" spans="1:6">
      <c r="A431" s="245"/>
      <c r="B431" s="237"/>
      <c r="C431" s="224"/>
      <c r="D431" s="235"/>
      <c r="E431" s="235"/>
      <c r="F431" s="235"/>
    </row>
    <row r="432" spans="1:6">
      <c r="A432" s="528" t="s">
        <v>149</v>
      </c>
      <c r="B432" s="528"/>
      <c r="C432" s="528"/>
      <c r="D432" s="528"/>
      <c r="E432" s="528"/>
      <c r="F432" s="528"/>
    </row>
    <row r="433" spans="1:6">
      <c r="A433" s="249"/>
      <c r="B433" s="250"/>
      <c r="C433" s="214"/>
      <c r="D433" s="250"/>
      <c r="E433" s="250"/>
      <c r="F433" s="250"/>
    </row>
    <row r="434" spans="1:6">
      <c r="A434" s="528" t="s">
        <v>150</v>
      </c>
      <c r="B434" s="528"/>
      <c r="C434" s="528"/>
      <c r="D434" s="528"/>
      <c r="E434" s="528"/>
      <c r="F434" s="528"/>
    </row>
    <row r="435" spans="1:6">
      <c r="A435" s="528"/>
      <c r="B435" s="528"/>
      <c r="C435" s="528"/>
      <c r="D435" s="528"/>
      <c r="E435" s="528"/>
      <c r="F435" s="528"/>
    </row>
    <row r="436" spans="1:6">
      <c r="A436" s="206"/>
      <c r="B436" s="250"/>
      <c r="C436" s="214"/>
      <c r="D436" s="242"/>
      <c r="E436" s="242"/>
      <c r="F436" s="242"/>
    </row>
    <row r="437" spans="1:6">
      <c r="A437" s="536" t="s">
        <v>151</v>
      </c>
      <c r="B437" s="536"/>
      <c r="C437" s="214"/>
      <c r="D437" s="242"/>
      <c r="E437" s="242"/>
      <c r="F437" s="242"/>
    </row>
    <row r="438" spans="1:6">
      <c r="A438" s="206"/>
      <c r="B438" s="250"/>
      <c r="C438" s="214"/>
      <c r="D438" s="242"/>
      <c r="E438" s="242"/>
      <c r="F438" s="242"/>
    </row>
    <row r="439" spans="1:6">
      <c r="A439" s="532" t="s">
        <v>152</v>
      </c>
      <c r="B439" s="532"/>
      <c r="C439" s="532"/>
      <c r="D439" s="532"/>
      <c r="E439" s="532"/>
      <c r="F439" s="532"/>
    </row>
    <row r="440" spans="1:6">
      <c r="A440" s="245"/>
      <c r="B440" s="250"/>
      <c r="C440" s="214"/>
      <c r="D440" s="207"/>
      <c r="E440" s="207"/>
      <c r="F440" s="207"/>
    </row>
    <row r="441" spans="1:6">
      <c r="A441" s="532" t="s">
        <v>153</v>
      </c>
      <c r="B441" s="532"/>
      <c r="C441" s="532"/>
      <c r="D441" s="532"/>
      <c r="E441" s="532"/>
      <c r="F441" s="532"/>
    </row>
    <row r="442" spans="1:6">
      <c r="A442" s="532" t="s">
        <v>154</v>
      </c>
      <c r="B442" s="532"/>
      <c r="C442" s="532"/>
      <c r="D442" s="532"/>
      <c r="E442" s="532"/>
      <c r="F442" s="532"/>
    </row>
    <row r="443" spans="1:6">
      <c r="A443" s="532" t="s">
        <v>155</v>
      </c>
      <c r="B443" s="532"/>
      <c r="C443" s="532"/>
      <c r="D443" s="532"/>
      <c r="E443" s="532"/>
      <c r="F443" s="532"/>
    </row>
    <row r="444" spans="1:6">
      <c r="A444" s="532" t="s">
        <v>156</v>
      </c>
      <c r="B444" s="532"/>
      <c r="C444" s="532"/>
      <c r="D444" s="532"/>
      <c r="E444" s="532"/>
      <c r="F444" s="532"/>
    </row>
    <row r="445" spans="1:6">
      <c r="A445" s="245"/>
      <c r="B445" s="250"/>
      <c r="C445" s="214"/>
      <c r="D445" s="207"/>
      <c r="E445" s="207"/>
      <c r="F445" s="207"/>
    </row>
    <row r="446" spans="1:6">
      <c r="A446" s="532" t="s">
        <v>157</v>
      </c>
      <c r="B446" s="532"/>
      <c r="C446" s="532"/>
      <c r="D446" s="532"/>
      <c r="E446" s="532"/>
      <c r="F446" s="532"/>
    </row>
    <row r="448" spans="1:6">
      <c r="A448" s="548" t="s">
        <v>217</v>
      </c>
      <c r="B448" s="548"/>
      <c r="C448" s="250"/>
      <c r="D448" s="250"/>
      <c r="E448" s="250"/>
      <c r="F448" s="250"/>
    </row>
    <row r="449" spans="1:6">
      <c r="A449" s="250"/>
      <c r="B449" s="250"/>
      <c r="C449" s="250"/>
      <c r="D449" s="250"/>
      <c r="E449" s="250"/>
      <c r="F449" s="250"/>
    </row>
    <row r="450" spans="1:6">
      <c r="A450" s="550" t="s">
        <v>117</v>
      </c>
      <c r="B450" s="550"/>
      <c r="C450" s="550"/>
      <c r="D450" s="550"/>
      <c r="E450" s="550"/>
      <c r="F450" s="550"/>
    </row>
    <row r="451" spans="1:6">
      <c r="A451" s="205"/>
      <c r="B451" s="234"/>
      <c r="C451" s="252"/>
      <c r="D451" s="201"/>
      <c r="E451" s="201"/>
      <c r="F451" s="201"/>
    </row>
    <row r="452" spans="1:6">
      <c r="A452" s="533" t="s">
        <v>390</v>
      </c>
      <c r="B452" s="533"/>
      <c r="C452" s="533"/>
      <c r="D452" s="533"/>
      <c r="E452" s="533"/>
      <c r="F452" s="533"/>
    </row>
    <row r="453" spans="1:6">
      <c r="A453" s="533"/>
      <c r="B453" s="533"/>
      <c r="C453" s="533"/>
      <c r="D453" s="533"/>
      <c r="E453" s="533"/>
      <c r="F453" s="533"/>
    </row>
    <row r="454" spans="1:6">
      <c r="A454" s="211"/>
      <c r="B454" s="211"/>
      <c r="C454" s="211"/>
      <c r="D454" s="211"/>
      <c r="E454" s="211"/>
      <c r="F454" s="211"/>
    </row>
    <row r="455" spans="1:6">
      <c r="A455" s="549" t="s">
        <v>391</v>
      </c>
      <c r="B455" s="549"/>
      <c r="C455" s="549"/>
      <c r="D455" s="549"/>
      <c r="E455" s="549"/>
      <c r="F455" s="549"/>
    </row>
    <row r="457" spans="1:6">
      <c r="A457" s="259" t="s">
        <v>449</v>
      </c>
      <c r="B457" s="240"/>
      <c r="C457" s="239"/>
      <c r="D457" s="238"/>
      <c r="E457" s="271"/>
      <c r="F457" s="271"/>
    </row>
    <row r="458" spans="1:6">
      <c r="A458" s="250"/>
      <c r="B458" s="237"/>
      <c r="C458" s="236"/>
      <c r="D458" s="235"/>
      <c r="E458" s="250"/>
      <c r="F458" s="250"/>
    </row>
    <row r="459" spans="1:6" ht="23.4" customHeight="1">
      <c r="A459" s="546" t="s">
        <v>315</v>
      </c>
      <c r="B459" s="546"/>
      <c r="C459" s="546"/>
      <c r="D459" s="546"/>
      <c r="E459" s="546"/>
      <c r="F459" s="546"/>
    </row>
    <row r="460" spans="1:6">
      <c r="A460" s="226"/>
      <c r="C460" s="195"/>
      <c r="D460" s="225"/>
      <c r="E460" s="244"/>
      <c r="F460" s="229"/>
    </row>
    <row r="461" spans="1:6">
      <c r="A461" s="546" t="s">
        <v>458</v>
      </c>
      <c r="B461" s="546"/>
      <c r="C461" s="546"/>
      <c r="D461" s="546"/>
      <c r="E461" s="546"/>
      <c r="F461" s="546"/>
    </row>
    <row r="462" spans="1:6">
      <c r="A462" s="546" t="s">
        <v>462</v>
      </c>
      <c r="B462" s="546"/>
      <c r="C462" s="546"/>
      <c r="D462" s="546"/>
      <c r="E462" s="546"/>
      <c r="F462" s="546"/>
    </row>
    <row r="463" spans="1:6">
      <c r="A463" s="226"/>
      <c r="C463" s="195"/>
      <c r="D463" s="225"/>
      <c r="E463" s="244"/>
      <c r="F463" s="229"/>
    </row>
    <row r="464" spans="1:6" ht="26.4" customHeight="1">
      <c r="A464" s="547" t="s">
        <v>459</v>
      </c>
      <c r="B464" s="547"/>
      <c r="C464" s="547"/>
      <c r="D464" s="547"/>
      <c r="E464" s="547"/>
      <c r="F464" s="547"/>
    </row>
    <row r="465" spans="1:6">
      <c r="A465" s="547" t="s">
        <v>195</v>
      </c>
      <c r="B465" s="547"/>
      <c r="C465" s="547"/>
      <c r="D465" s="547"/>
      <c r="E465" s="547"/>
      <c r="F465" s="547"/>
    </row>
    <row r="466" spans="1:6" ht="12" customHeight="1">
      <c r="A466" s="547" t="s">
        <v>196</v>
      </c>
      <c r="B466" s="547"/>
      <c r="C466" s="547"/>
      <c r="D466" s="547"/>
      <c r="E466" s="547"/>
      <c r="F466" s="547"/>
    </row>
    <row r="467" spans="1:6" ht="12" customHeight="1">
      <c r="A467" s="547" t="s">
        <v>197</v>
      </c>
      <c r="B467" s="547"/>
      <c r="C467" s="547"/>
      <c r="D467" s="547"/>
      <c r="E467" s="547"/>
      <c r="F467" s="547"/>
    </row>
    <row r="468" spans="1:6" ht="38.25" customHeight="1">
      <c r="A468" s="547" t="s">
        <v>460</v>
      </c>
      <c r="B468" s="547"/>
      <c r="C468" s="547"/>
      <c r="D468" s="547"/>
      <c r="E468" s="547"/>
      <c r="F468" s="547"/>
    </row>
    <row r="469" spans="1:6" ht="15" customHeight="1">
      <c r="A469" s="547" t="s">
        <v>333</v>
      </c>
      <c r="B469" s="547"/>
      <c r="C469" s="547"/>
      <c r="D469" s="547"/>
      <c r="E469" s="547"/>
      <c r="F469" s="547"/>
    </row>
    <row r="470" spans="1:6" ht="38.25" customHeight="1">
      <c r="A470" s="547" t="s">
        <v>198</v>
      </c>
      <c r="B470" s="547"/>
      <c r="C470" s="547"/>
      <c r="D470" s="547"/>
      <c r="E470" s="547"/>
      <c r="F470" s="547"/>
    </row>
    <row r="471" spans="1:6">
      <c r="A471" s="226"/>
      <c r="C471" s="195"/>
      <c r="D471" s="225"/>
      <c r="E471" s="244"/>
      <c r="F471" s="229"/>
    </row>
    <row r="472" spans="1:6" ht="26.25" customHeight="1">
      <c r="A472" s="546" t="s">
        <v>199</v>
      </c>
      <c r="B472" s="546"/>
      <c r="C472" s="546"/>
      <c r="D472" s="546"/>
      <c r="E472" s="546"/>
      <c r="F472" s="546"/>
    </row>
    <row r="473" spans="1:6">
      <c r="A473" s="226"/>
      <c r="C473" s="195"/>
      <c r="D473" s="225"/>
      <c r="E473" s="244"/>
      <c r="F473" s="229"/>
    </row>
    <row r="474" spans="1:6">
      <c r="A474" s="546" t="s">
        <v>200</v>
      </c>
      <c r="B474" s="546"/>
      <c r="C474" s="546"/>
      <c r="D474" s="546"/>
      <c r="E474" s="546"/>
      <c r="F474" s="546"/>
    </row>
    <row r="475" spans="1:6">
      <c r="A475" s="546" t="s">
        <v>201</v>
      </c>
      <c r="B475" s="546"/>
      <c r="C475" s="546"/>
      <c r="D475" s="546"/>
      <c r="E475" s="546"/>
      <c r="F475" s="546"/>
    </row>
    <row r="476" spans="1:6">
      <c r="A476" s="546" t="s">
        <v>202</v>
      </c>
      <c r="B476" s="546"/>
      <c r="C476" s="546"/>
      <c r="D476" s="546"/>
      <c r="E476" s="546"/>
      <c r="F476" s="546"/>
    </row>
    <row r="477" spans="1:6">
      <c r="A477" s="546" t="s">
        <v>203</v>
      </c>
      <c r="B477" s="546"/>
      <c r="C477" s="546"/>
      <c r="D477" s="546"/>
      <c r="E477" s="546"/>
      <c r="F477" s="546"/>
    </row>
    <row r="478" spans="1:6">
      <c r="A478" s="546" t="s">
        <v>204</v>
      </c>
      <c r="B478" s="546"/>
      <c r="C478" s="546"/>
      <c r="D478" s="546"/>
      <c r="E478" s="546"/>
      <c r="F478" s="546"/>
    </row>
    <row r="479" spans="1:6">
      <c r="A479" s="546" t="s">
        <v>205</v>
      </c>
      <c r="B479" s="546"/>
      <c r="C479" s="546"/>
      <c r="D479" s="546"/>
      <c r="E479" s="546"/>
      <c r="F479" s="546"/>
    </row>
    <row r="480" spans="1:6">
      <c r="A480" s="546" t="s">
        <v>206</v>
      </c>
      <c r="B480" s="546"/>
      <c r="C480" s="546"/>
      <c r="D480" s="546"/>
      <c r="E480" s="546"/>
      <c r="F480" s="546"/>
    </row>
    <row r="481" spans="1:6">
      <c r="A481" s="546" t="s">
        <v>207</v>
      </c>
      <c r="B481" s="546"/>
      <c r="C481" s="546"/>
      <c r="D481" s="546"/>
      <c r="E481" s="546"/>
      <c r="F481" s="546"/>
    </row>
    <row r="482" spans="1:6">
      <c r="A482" s="546" t="s">
        <v>208</v>
      </c>
      <c r="B482" s="546"/>
      <c r="C482" s="546"/>
      <c r="D482" s="546"/>
      <c r="E482" s="546"/>
      <c r="F482" s="546"/>
    </row>
    <row r="483" spans="1:6">
      <c r="A483" s="546" t="s">
        <v>209</v>
      </c>
      <c r="B483" s="546"/>
      <c r="C483" s="546"/>
      <c r="D483" s="546"/>
      <c r="E483" s="546"/>
      <c r="F483" s="546"/>
    </row>
    <row r="484" spans="1:6">
      <c r="A484" s="546" t="s">
        <v>210</v>
      </c>
      <c r="B484" s="546"/>
      <c r="C484" s="546"/>
      <c r="D484" s="546"/>
      <c r="E484" s="546"/>
      <c r="F484" s="546"/>
    </row>
    <row r="485" spans="1:6">
      <c r="A485" s="546" t="s">
        <v>211</v>
      </c>
      <c r="B485" s="546"/>
      <c r="C485" s="546"/>
      <c r="D485" s="546"/>
      <c r="E485" s="546"/>
      <c r="F485" s="546"/>
    </row>
    <row r="487" spans="1:6">
      <c r="A487" s="259" t="s">
        <v>450</v>
      </c>
      <c r="B487" s="240"/>
      <c r="C487" s="272"/>
      <c r="D487" s="204"/>
      <c r="E487" s="271"/>
      <c r="F487" s="271"/>
    </row>
    <row r="488" spans="1:6">
      <c r="A488" s="249"/>
      <c r="B488" s="245"/>
      <c r="C488" s="203"/>
      <c r="D488" s="202"/>
      <c r="E488" s="249"/>
      <c r="F488" s="249"/>
    </row>
    <row r="489" spans="1:6" ht="34.950000000000003" customHeight="1">
      <c r="A489" s="547" t="s">
        <v>316</v>
      </c>
      <c r="B489" s="547"/>
      <c r="C489" s="547"/>
      <c r="D489" s="547"/>
      <c r="E489" s="547"/>
      <c r="F489" s="547"/>
    </row>
    <row r="490" spans="1:6">
      <c r="A490" s="236"/>
      <c r="C490" s="230"/>
      <c r="D490" s="260"/>
      <c r="E490" s="261"/>
      <c r="F490" s="229"/>
    </row>
    <row r="491" spans="1:6">
      <c r="A491" s="547" t="s">
        <v>212</v>
      </c>
      <c r="B491" s="547"/>
      <c r="C491" s="547"/>
      <c r="D491" s="547"/>
      <c r="E491" s="547"/>
      <c r="F491" s="547"/>
    </row>
    <row r="492" spans="1:6">
      <c r="A492" s="547" t="s">
        <v>213</v>
      </c>
      <c r="B492" s="547"/>
      <c r="C492" s="547"/>
      <c r="D492" s="547"/>
      <c r="E492" s="547"/>
      <c r="F492" s="547"/>
    </row>
    <row r="493" spans="1:6">
      <c r="A493" s="547" t="s">
        <v>214</v>
      </c>
      <c r="B493" s="547"/>
      <c r="C493" s="547"/>
      <c r="D493" s="547"/>
      <c r="E493" s="547"/>
      <c r="F493" s="547"/>
    </row>
    <row r="494" spans="1:6">
      <c r="A494" s="547" t="s">
        <v>215</v>
      </c>
      <c r="B494" s="547"/>
      <c r="C494" s="547"/>
      <c r="D494" s="547"/>
      <c r="E494" s="547"/>
      <c r="F494" s="547"/>
    </row>
    <row r="496" spans="1:6">
      <c r="A496" s="232" t="s">
        <v>451</v>
      </c>
      <c r="B496" s="232"/>
      <c r="C496" s="232"/>
      <c r="D496" s="232"/>
      <c r="E496" s="232"/>
      <c r="F496" s="232"/>
    </row>
    <row r="497" spans="1:6">
      <c r="A497" s="271"/>
      <c r="B497" s="271"/>
      <c r="C497" s="271"/>
      <c r="D497" s="271"/>
      <c r="E497" s="271"/>
      <c r="F497" s="271"/>
    </row>
    <row r="498" spans="1:6">
      <c r="A498" s="545" t="s">
        <v>45</v>
      </c>
      <c r="B498" s="545"/>
      <c r="C498" s="271"/>
      <c r="D498" s="271"/>
      <c r="E498" s="271"/>
      <c r="F498" s="271"/>
    </row>
    <row r="499" spans="1:6">
      <c r="A499" s="271"/>
      <c r="B499" s="271"/>
      <c r="C499" s="271"/>
      <c r="D499" s="271"/>
      <c r="E499" s="271"/>
      <c r="F499" s="271"/>
    </row>
    <row r="500" spans="1:6" ht="49.2" customHeight="1">
      <c r="A500" s="528" t="s">
        <v>182</v>
      </c>
      <c r="B500" s="528"/>
      <c r="C500" s="528"/>
      <c r="D500" s="528"/>
      <c r="E500" s="528"/>
      <c r="F500" s="528"/>
    </row>
    <row r="501" spans="1:6">
      <c r="A501" s="252"/>
      <c r="B501" s="252"/>
      <c r="C501" s="252"/>
      <c r="D501" s="252"/>
      <c r="E501" s="252"/>
      <c r="F501" s="252"/>
    </row>
    <row r="502" spans="1:6" ht="61.5" customHeight="1">
      <c r="A502" s="528" t="s">
        <v>183</v>
      </c>
      <c r="B502" s="528"/>
      <c r="C502" s="528"/>
      <c r="D502" s="528"/>
      <c r="E502" s="528"/>
      <c r="F502" s="528"/>
    </row>
    <row r="503" spans="1:6">
      <c r="A503" s="252"/>
      <c r="B503" s="252"/>
      <c r="C503" s="252"/>
      <c r="D503" s="252"/>
      <c r="E503" s="252"/>
      <c r="F503" s="252"/>
    </row>
    <row r="504" spans="1:6" ht="26.25" customHeight="1">
      <c r="A504" s="528" t="s">
        <v>392</v>
      </c>
      <c r="B504" s="528"/>
      <c r="C504" s="528"/>
      <c r="D504" s="528"/>
      <c r="E504" s="528"/>
      <c r="F504" s="528"/>
    </row>
    <row r="505" spans="1:6">
      <c r="A505" s="252"/>
      <c r="B505" s="252"/>
      <c r="C505" s="252"/>
      <c r="D505" s="252"/>
      <c r="E505" s="252"/>
      <c r="F505" s="252"/>
    </row>
    <row r="506" spans="1:6" ht="26.25" customHeight="1">
      <c r="A506" s="528" t="s">
        <v>184</v>
      </c>
      <c r="B506" s="528"/>
      <c r="C506" s="528"/>
      <c r="D506" s="528"/>
      <c r="E506" s="528"/>
      <c r="F506" s="528"/>
    </row>
    <row r="507" spans="1:6">
      <c r="A507" s="252"/>
      <c r="B507" s="252"/>
      <c r="C507" s="252"/>
      <c r="D507" s="252"/>
      <c r="E507" s="252"/>
      <c r="F507" s="252"/>
    </row>
    <row r="508" spans="1:6" ht="24.6" customHeight="1">
      <c r="A508" s="529" t="s">
        <v>325</v>
      </c>
      <c r="B508" s="528"/>
      <c r="C508" s="528"/>
      <c r="D508" s="528"/>
      <c r="E508" s="528"/>
      <c r="F508" s="528"/>
    </row>
    <row r="509" spans="1:6">
      <c r="A509" s="252"/>
      <c r="B509" s="252"/>
      <c r="C509" s="252"/>
      <c r="D509" s="252"/>
      <c r="E509" s="252"/>
      <c r="F509" s="252"/>
    </row>
    <row r="510" spans="1:6" ht="46.95" customHeight="1">
      <c r="A510" s="528" t="s">
        <v>393</v>
      </c>
      <c r="B510" s="528"/>
      <c r="C510" s="528"/>
      <c r="D510" s="528"/>
      <c r="E510" s="528"/>
      <c r="F510" s="528"/>
    </row>
    <row r="511" spans="1:6">
      <c r="A511" s="252"/>
      <c r="B511" s="252"/>
      <c r="C511" s="252"/>
      <c r="D511" s="252"/>
      <c r="E511" s="252"/>
      <c r="F511" s="252"/>
    </row>
    <row r="512" spans="1:6" ht="38.4" customHeight="1">
      <c r="A512" s="528" t="s">
        <v>116</v>
      </c>
      <c r="B512" s="528"/>
      <c r="C512" s="528"/>
      <c r="D512" s="528"/>
      <c r="E512" s="528"/>
      <c r="F512" s="528"/>
    </row>
    <row r="513" spans="1:6">
      <c r="A513" s="252"/>
      <c r="B513" s="252"/>
      <c r="C513" s="252"/>
      <c r="D513" s="252"/>
      <c r="E513" s="252"/>
      <c r="F513" s="252"/>
    </row>
    <row r="514" spans="1:6">
      <c r="A514" s="528" t="s">
        <v>185</v>
      </c>
      <c r="B514" s="528"/>
      <c r="C514" s="528"/>
      <c r="D514" s="528"/>
      <c r="E514" s="528"/>
      <c r="F514" s="528"/>
    </row>
    <row r="515" spans="1:6">
      <c r="A515" s="252"/>
      <c r="B515" s="252"/>
      <c r="C515" s="252"/>
      <c r="D515" s="252"/>
      <c r="E515" s="252"/>
      <c r="F515" s="252"/>
    </row>
    <row r="516" spans="1:6" ht="36" customHeight="1">
      <c r="A516" s="528" t="s">
        <v>297</v>
      </c>
      <c r="B516" s="528"/>
      <c r="C516" s="528"/>
      <c r="D516" s="528"/>
      <c r="E516" s="528"/>
      <c r="F516" s="528"/>
    </row>
    <row r="517" spans="1:6">
      <c r="A517" s="252"/>
      <c r="B517" s="252"/>
      <c r="C517" s="252"/>
      <c r="D517" s="252"/>
      <c r="E517" s="252"/>
      <c r="F517" s="252"/>
    </row>
    <row r="518" spans="1:6">
      <c r="A518" s="528" t="s">
        <v>296</v>
      </c>
      <c r="B518" s="528"/>
      <c r="C518" s="528"/>
      <c r="D518" s="528"/>
      <c r="E518" s="528"/>
      <c r="F518" s="528"/>
    </row>
    <row r="519" spans="1:6">
      <c r="A519" s="214"/>
      <c r="B519" s="214"/>
      <c r="C519" s="214"/>
      <c r="D519" s="214"/>
      <c r="E519" s="214"/>
      <c r="F519" s="214"/>
    </row>
    <row r="520" spans="1:6" ht="23.4" customHeight="1">
      <c r="A520" s="528" t="s">
        <v>186</v>
      </c>
      <c r="B520" s="528"/>
      <c r="C520" s="528"/>
      <c r="D520" s="528"/>
      <c r="E520" s="528"/>
      <c r="F520" s="528"/>
    </row>
    <row r="521" spans="1:6">
      <c r="A521" s="208"/>
      <c r="B521" s="208"/>
      <c r="C521" s="208"/>
      <c r="D521" s="208"/>
      <c r="E521" s="208"/>
      <c r="F521" s="208"/>
    </row>
    <row r="522" spans="1:6" ht="22.95" customHeight="1">
      <c r="A522" s="528" t="s">
        <v>187</v>
      </c>
      <c r="B522" s="528"/>
      <c r="C522" s="528"/>
      <c r="D522" s="528"/>
      <c r="E522" s="528"/>
      <c r="F522" s="528"/>
    </row>
    <row r="523" spans="1:6">
      <c r="A523" s="250"/>
      <c r="B523" s="250"/>
      <c r="C523" s="250"/>
      <c r="D523" s="250"/>
      <c r="E523" s="250"/>
      <c r="F523" s="250"/>
    </row>
    <row r="524" spans="1:6" ht="25.2" customHeight="1">
      <c r="A524" s="528" t="s">
        <v>188</v>
      </c>
      <c r="B524" s="528"/>
      <c r="C524" s="528"/>
      <c r="D524" s="528"/>
      <c r="E524" s="528"/>
      <c r="F524" s="528"/>
    </row>
    <row r="525" spans="1:6">
      <c r="A525" s="250"/>
      <c r="B525" s="250"/>
      <c r="C525" s="250"/>
      <c r="D525" s="250"/>
      <c r="E525" s="250"/>
      <c r="F525" s="250"/>
    </row>
    <row r="526" spans="1:6" ht="24" customHeight="1">
      <c r="A526" s="528" t="s">
        <v>189</v>
      </c>
      <c r="B526" s="528"/>
      <c r="C526" s="528"/>
      <c r="D526" s="528"/>
      <c r="E526" s="528"/>
      <c r="F526" s="528"/>
    </row>
    <row r="527" spans="1:6">
      <c r="A527" s="250"/>
      <c r="B527" s="250"/>
      <c r="C527" s="250"/>
      <c r="D527" s="250"/>
      <c r="E527" s="250"/>
      <c r="F527" s="250"/>
    </row>
    <row r="528" spans="1:6" ht="22.95" customHeight="1">
      <c r="A528" s="528" t="s">
        <v>190</v>
      </c>
      <c r="B528" s="528"/>
      <c r="C528" s="528"/>
      <c r="D528" s="528"/>
      <c r="E528" s="528"/>
      <c r="F528" s="528"/>
    </row>
  </sheetData>
  <sheetProtection algorithmName="SHA-512" hashValue="7x9AGPb/NfY0786wz1ZGJHJ4JPRgA42MVzNugrsS6Hj25/+KBycP1c5FFgMBC15AxhrYwG7fyzOm141EZhiwhg==" saltValue="stls4JSx2UnKh4bVI4bYsA==" spinCount="100000" sheet="1" objects="1" scenarios="1"/>
  <mergeCells count="254">
    <mergeCell ref="A476:F476"/>
    <mergeCell ref="A477:F477"/>
    <mergeCell ref="A478:F478"/>
    <mergeCell ref="A479:F479"/>
    <mergeCell ref="A480:F480"/>
    <mergeCell ref="A481:F481"/>
    <mergeCell ref="A468:F468"/>
    <mergeCell ref="A469:F469"/>
    <mergeCell ref="A470:F470"/>
    <mergeCell ref="A472:F472"/>
    <mergeCell ref="A492:F492"/>
    <mergeCell ref="A493:F493"/>
    <mergeCell ref="A494:F494"/>
    <mergeCell ref="A482:F482"/>
    <mergeCell ref="A483:F483"/>
    <mergeCell ref="A484:F484"/>
    <mergeCell ref="A485:F485"/>
    <mergeCell ref="A489:F489"/>
    <mergeCell ref="A491:F491"/>
    <mergeCell ref="A522:F522"/>
    <mergeCell ref="A524:F524"/>
    <mergeCell ref="A526:F526"/>
    <mergeCell ref="A528:F528"/>
    <mergeCell ref="A510:F510"/>
    <mergeCell ref="A512:F512"/>
    <mergeCell ref="A514:F514"/>
    <mergeCell ref="A516:F516"/>
    <mergeCell ref="A518:F518"/>
    <mergeCell ref="A520:F520"/>
    <mergeCell ref="A500:F500"/>
    <mergeCell ref="A502:F502"/>
    <mergeCell ref="A504:F504"/>
    <mergeCell ref="A506:F506"/>
    <mergeCell ref="A508:F508"/>
    <mergeCell ref="A441:F441"/>
    <mergeCell ref="A442:F442"/>
    <mergeCell ref="A443:F443"/>
    <mergeCell ref="A444:F444"/>
    <mergeCell ref="A446:F446"/>
    <mergeCell ref="A498:B498"/>
    <mergeCell ref="A474:F474"/>
    <mergeCell ref="A475:F475"/>
    <mergeCell ref="A461:F461"/>
    <mergeCell ref="A462:F462"/>
    <mergeCell ref="A464:F464"/>
    <mergeCell ref="A465:F465"/>
    <mergeCell ref="A466:F466"/>
    <mergeCell ref="A467:F467"/>
    <mergeCell ref="A459:F459"/>
    <mergeCell ref="A448:B448"/>
    <mergeCell ref="A452:F453"/>
    <mergeCell ref="A455:F455"/>
    <mergeCell ref="A450:F450"/>
    <mergeCell ref="A428:F428"/>
    <mergeCell ref="A430:F430"/>
    <mergeCell ref="A432:F432"/>
    <mergeCell ref="A434:F435"/>
    <mergeCell ref="A437:B437"/>
    <mergeCell ref="A439:F439"/>
    <mergeCell ref="A419:B419"/>
    <mergeCell ref="A420:F420"/>
    <mergeCell ref="A421:F421"/>
    <mergeCell ref="A422:F422"/>
    <mergeCell ref="A424:B424"/>
    <mergeCell ref="A426:F426"/>
    <mergeCell ref="A410:F410"/>
    <mergeCell ref="A413:F413"/>
    <mergeCell ref="A414:F414"/>
    <mergeCell ref="A415:F415"/>
    <mergeCell ref="A416:F416"/>
    <mergeCell ref="A417:F417"/>
    <mergeCell ref="A383:B383"/>
    <mergeCell ref="A384:B384"/>
    <mergeCell ref="A403:B403"/>
    <mergeCell ref="A405:F405"/>
    <mergeCell ref="A407:F407"/>
    <mergeCell ref="A409:B409"/>
    <mergeCell ref="A374:F376"/>
    <mergeCell ref="A378:B378"/>
    <mergeCell ref="A379:B379"/>
    <mergeCell ref="A380:B380"/>
    <mergeCell ref="A381:B381"/>
    <mergeCell ref="A382:B382"/>
    <mergeCell ref="A358:F358"/>
    <mergeCell ref="A360:F360"/>
    <mergeCell ref="A362:F363"/>
    <mergeCell ref="A365:F366"/>
    <mergeCell ref="A368:F369"/>
    <mergeCell ref="A371:F372"/>
    <mergeCell ref="A343:F343"/>
    <mergeCell ref="A344:F344"/>
    <mergeCell ref="A345:F345"/>
    <mergeCell ref="A347:F348"/>
    <mergeCell ref="A350:F353"/>
    <mergeCell ref="A355:F356"/>
    <mergeCell ref="A337:F337"/>
    <mergeCell ref="A338:F338"/>
    <mergeCell ref="A339:F339"/>
    <mergeCell ref="A340:F340"/>
    <mergeCell ref="A341:F341"/>
    <mergeCell ref="A342:F342"/>
    <mergeCell ref="A323:B323"/>
    <mergeCell ref="A325:B325"/>
    <mergeCell ref="A327:F328"/>
    <mergeCell ref="A330:F331"/>
    <mergeCell ref="A333:F334"/>
    <mergeCell ref="A336:F336"/>
    <mergeCell ref="A281:F282"/>
    <mergeCell ref="A284:F285"/>
    <mergeCell ref="A287:F288"/>
    <mergeCell ref="A290:F291"/>
    <mergeCell ref="A293:F296"/>
    <mergeCell ref="A298:F300"/>
    <mergeCell ref="A304:B304"/>
    <mergeCell ref="A306:F306"/>
    <mergeCell ref="A307:F307"/>
    <mergeCell ref="A309:F309"/>
    <mergeCell ref="A311:F311"/>
    <mergeCell ref="A313:F313"/>
    <mergeCell ref="A315:F315"/>
    <mergeCell ref="A317:F317"/>
    <mergeCell ref="A319:F319"/>
    <mergeCell ref="A262:F263"/>
    <mergeCell ref="A265:F268"/>
    <mergeCell ref="A270:F271"/>
    <mergeCell ref="A273:F273"/>
    <mergeCell ref="A275:F276"/>
    <mergeCell ref="A278:F279"/>
    <mergeCell ref="A247:F247"/>
    <mergeCell ref="A248:F248"/>
    <mergeCell ref="A252:B252"/>
    <mergeCell ref="A254:F255"/>
    <mergeCell ref="A257:F257"/>
    <mergeCell ref="A259:F260"/>
    <mergeCell ref="A241:F241"/>
    <mergeCell ref="A242:F242"/>
    <mergeCell ref="A243:F243"/>
    <mergeCell ref="A244:F244"/>
    <mergeCell ref="A245:F245"/>
    <mergeCell ref="A246:F246"/>
    <mergeCell ref="A228:F228"/>
    <mergeCell ref="A230:F233"/>
    <mergeCell ref="A235:F235"/>
    <mergeCell ref="A237:F237"/>
    <mergeCell ref="A239:F239"/>
    <mergeCell ref="A240:F240"/>
    <mergeCell ref="A214:F215"/>
    <mergeCell ref="A217:F218"/>
    <mergeCell ref="A220:F220"/>
    <mergeCell ref="A222:F222"/>
    <mergeCell ref="A224:F224"/>
    <mergeCell ref="A226:F226"/>
    <mergeCell ref="A199:F199"/>
    <mergeCell ref="A200:F200"/>
    <mergeCell ref="A202:F202"/>
    <mergeCell ref="A204:F204"/>
    <mergeCell ref="A206:F206"/>
    <mergeCell ref="A212:F212"/>
    <mergeCell ref="A190:F190"/>
    <mergeCell ref="A192:F192"/>
    <mergeCell ref="A193:F193"/>
    <mergeCell ref="A195:F195"/>
    <mergeCell ref="A196:F196"/>
    <mergeCell ref="A197:F197"/>
    <mergeCell ref="A180:F180"/>
    <mergeCell ref="A181:F181"/>
    <mergeCell ref="A182:F182"/>
    <mergeCell ref="A183:F184"/>
    <mergeCell ref="A185:F185"/>
    <mergeCell ref="A186:F186"/>
    <mergeCell ref="A173:F173"/>
    <mergeCell ref="A175:F175"/>
    <mergeCell ref="A176:F176"/>
    <mergeCell ref="A177:F177"/>
    <mergeCell ref="A178:F178"/>
    <mergeCell ref="A179:F179"/>
    <mergeCell ref="A158:F158"/>
    <mergeCell ref="A159:F159"/>
    <mergeCell ref="A163:F164"/>
    <mergeCell ref="A166:F167"/>
    <mergeCell ref="A169:F169"/>
    <mergeCell ref="A171:F171"/>
    <mergeCell ref="A149:F150"/>
    <mergeCell ref="A152:F152"/>
    <mergeCell ref="A153:F153"/>
    <mergeCell ref="A154:F154"/>
    <mergeCell ref="A155:F156"/>
    <mergeCell ref="A157:F157"/>
    <mergeCell ref="A140:F140"/>
    <mergeCell ref="A141:F141"/>
    <mergeCell ref="A142:F142"/>
    <mergeCell ref="A144:B144"/>
    <mergeCell ref="A146:E146"/>
    <mergeCell ref="A147:E147"/>
    <mergeCell ref="A117:F118"/>
    <mergeCell ref="A120:F120"/>
    <mergeCell ref="A122:E122"/>
    <mergeCell ref="A94:F95"/>
    <mergeCell ref="A63:F63"/>
    <mergeCell ref="A64:F64"/>
    <mergeCell ref="A65:F65"/>
    <mergeCell ref="A67:F68"/>
    <mergeCell ref="A70:F70"/>
    <mergeCell ref="A74:B74"/>
    <mergeCell ref="A97:F99"/>
    <mergeCell ref="A101:F102"/>
    <mergeCell ref="A104:F105"/>
    <mergeCell ref="A107:F108"/>
    <mergeCell ref="A110:F110"/>
    <mergeCell ref="A112:F113"/>
    <mergeCell ref="A133:F133"/>
    <mergeCell ref="A135:F135"/>
    <mergeCell ref="A136:F136"/>
    <mergeCell ref="A137:F137"/>
    <mergeCell ref="A138:F138"/>
    <mergeCell ref="A139:F139"/>
    <mergeCell ref="A124:F125"/>
    <mergeCell ref="A127:F128"/>
    <mergeCell ref="A130:F131"/>
    <mergeCell ref="A28:F29"/>
    <mergeCell ref="A31:F31"/>
    <mergeCell ref="A37:F38"/>
    <mergeCell ref="A76:F77"/>
    <mergeCell ref="A79:F82"/>
    <mergeCell ref="A84:F85"/>
    <mergeCell ref="A87:F88"/>
    <mergeCell ref="A90:F92"/>
    <mergeCell ref="A40:F41"/>
    <mergeCell ref="A43:F43"/>
    <mergeCell ref="A45:F46"/>
    <mergeCell ref="A48:F49"/>
    <mergeCell ref="A51:F52"/>
    <mergeCell ref="A54:F55"/>
    <mergeCell ref="A57:F57"/>
    <mergeCell ref="A58:F58"/>
    <mergeCell ref="A59:F59"/>
    <mergeCell ref="A60:F60"/>
    <mergeCell ref="A61:F61"/>
    <mergeCell ref="A62:F62"/>
    <mergeCell ref="A5:F5"/>
    <mergeCell ref="A6:F6"/>
    <mergeCell ref="A7:F7"/>
    <mergeCell ref="A8:F8"/>
    <mergeCell ref="A9:F9"/>
    <mergeCell ref="A10:F10"/>
    <mergeCell ref="A24:F24"/>
    <mergeCell ref="A25:F25"/>
    <mergeCell ref="A26:F26"/>
    <mergeCell ref="A16:F17"/>
    <mergeCell ref="A19:F19"/>
    <mergeCell ref="A20:F20"/>
    <mergeCell ref="A21:F21"/>
    <mergeCell ref="A22:F22"/>
    <mergeCell ref="A23:F23"/>
  </mergeCells>
  <pageMargins left="0.70866141732283472" right="0.70866141732283472" top="0.74803149606299213" bottom="0.74803149606299213" header="0.31496062992125984" footer="0.31496062992125984"/>
  <pageSetup paperSize="9" scale="86" fitToHeight="0" orientation="portrait" r:id="rId1"/>
  <headerFooter>
    <oddHeader>&amp;L&amp;"-,Regular"&amp;K01+035INVESTITOR: HRVATSKI INSTITUT ZA POVIJEST
GRAĐEVINA: Palača bogoštovlja i nastave, Opatička 10, Zagreb&amp;R&amp;"-,Regular"&amp;K01+036PROJEKT OBNOVE KONSTRUKCIJE ZGRADE - Z.O.P. 12/21
T R O Š K O V N I K</oddHeader>
    <oddFooter>&amp;L&amp;"-,Regular"&amp;K01+043
Glavni projektant: Martina Vujasinović, mag. ind. aedif.
INTRADOS PROJEKT d.o.o., Zagreb, svibanj 2022.&amp;R&amp;"-,Regular"&amp;K01+045str.: P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view="pageBreakPreview" topLeftCell="A29" zoomScaleNormal="100" zoomScaleSheetLayoutView="100" workbookViewId="0">
      <selection activeCell="F42" sqref="F42"/>
    </sheetView>
  </sheetViews>
  <sheetFormatPr defaultColWidth="9" defaultRowHeight="11.4"/>
  <cols>
    <col min="1" max="1" width="9.125" style="5" customWidth="1"/>
    <col min="2" max="2" width="40.75" style="5" customWidth="1"/>
    <col min="3" max="4" width="9.125" style="5"/>
    <col min="5" max="5" width="9.875" style="5" bestFit="1" customWidth="1"/>
    <col min="6" max="6" width="11.375" style="5" bestFit="1" customWidth="1"/>
    <col min="7" max="16384" width="9" style="2"/>
  </cols>
  <sheetData>
    <row r="1" spans="1:6" s="3" customFormat="1" ht="15.6">
      <c r="A1" s="138" t="s">
        <v>118</v>
      </c>
      <c r="B1" s="552" t="s">
        <v>350</v>
      </c>
      <c r="C1" s="552"/>
      <c r="D1" s="124"/>
      <c r="E1" s="124"/>
      <c r="F1" s="124"/>
    </row>
    <row r="2" spans="1:6" ht="12">
      <c r="A2" s="100"/>
      <c r="B2" s="100"/>
      <c r="C2" s="100"/>
      <c r="D2" s="100"/>
      <c r="E2" s="100"/>
      <c r="F2" s="100"/>
    </row>
    <row r="3" spans="1:6" ht="13.8">
      <c r="A3" s="137" t="s">
        <v>106</v>
      </c>
      <c r="B3" s="126" t="s">
        <v>79</v>
      </c>
      <c r="C3" s="100"/>
      <c r="D3" s="100"/>
      <c r="E3" s="100"/>
      <c r="F3" s="100"/>
    </row>
    <row r="4" spans="1:6" ht="12">
      <c r="A4" s="100"/>
      <c r="B4" s="100"/>
      <c r="C4" s="100"/>
      <c r="D4" s="100"/>
      <c r="E4" s="100"/>
      <c r="F4" s="100"/>
    </row>
    <row r="5" spans="1:6" ht="28.2" customHeight="1">
      <c r="A5" s="143"/>
      <c r="B5" s="551" t="s">
        <v>360</v>
      </c>
      <c r="C5" s="551"/>
      <c r="D5" s="551"/>
      <c r="E5" s="551"/>
      <c r="F5" s="551"/>
    </row>
    <row r="6" spans="1:6" ht="13.8">
      <c r="A6" s="125"/>
      <c r="B6" s="125"/>
      <c r="C6" s="90"/>
      <c r="D6" s="90"/>
      <c r="E6" s="100"/>
      <c r="F6" s="100"/>
    </row>
    <row r="7" spans="1:6" ht="12">
      <c r="A7" s="142" t="s">
        <v>338</v>
      </c>
      <c r="B7" s="100" t="s">
        <v>334</v>
      </c>
      <c r="C7" s="100" t="s">
        <v>339</v>
      </c>
      <c r="D7" s="102" t="s">
        <v>335</v>
      </c>
      <c r="E7" s="102" t="s">
        <v>336</v>
      </c>
      <c r="F7" s="102" t="s">
        <v>337</v>
      </c>
    </row>
    <row r="8" spans="1:6" ht="12">
      <c r="A8" s="100"/>
      <c r="B8" s="100"/>
      <c r="C8" s="100"/>
      <c r="D8" s="100"/>
      <c r="E8" s="390"/>
      <c r="F8" s="100"/>
    </row>
    <row r="9" spans="1:6" ht="72">
      <c r="A9" s="139">
        <v>1</v>
      </c>
      <c r="B9" s="100" t="s">
        <v>389</v>
      </c>
      <c r="C9" s="90"/>
      <c r="D9" s="90"/>
      <c r="E9" s="390"/>
      <c r="F9" s="100"/>
    </row>
    <row r="10" spans="1:6" ht="13.8">
      <c r="A10" s="125"/>
      <c r="B10" s="100"/>
      <c r="C10" s="129" t="s">
        <v>27</v>
      </c>
      <c r="D10" s="127">
        <v>85</v>
      </c>
      <c r="E10" s="133"/>
      <c r="F10" s="128">
        <f>ROUND(D10*E10,2)</f>
        <v>0</v>
      </c>
    </row>
    <row r="11" spans="1:6" ht="13.8">
      <c r="A11" s="125"/>
      <c r="B11" s="100"/>
      <c r="C11" s="90"/>
      <c r="D11" s="90"/>
      <c r="E11" s="390"/>
      <c r="F11" s="100"/>
    </row>
    <row r="12" spans="1:6" ht="94.8" customHeight="1">
      <c r="A12" s="139">
        <f>A9+1</f>
        <v>2</v>
      </c>
      <c r="B12" s="441" t="s">
        <v>504</v>
      </c>
      <c r="C12" s="90"/>
      <c r="D12" s="90"/>
      <c r="E12" s="390"/>
      <c r="F12" s="100"/>
    </row>
    <row r="13" spans="1:6" ht="13.8">
      <c r="A13" s="125"/>
      <c r="B13" s="100"/>
      <c r="C13" s="129" t="s">
        <v>44</v>
      </c>
      <c r="D13" s="127">
        <v>2</v>
      </c>
      <c r="E13" s="133"/>
      <c r="F13" s="128">
        <f>ROUND(D13*E13,2)</f>
        <v>0</v>
      </c>
    </row>
    <row r="14" spans="1:6" ht="13.8">
      <c r="A14" s="125"/>
      <c r="B14" s="100"/>
      <c r="C14" s="90"/>
      <c r="D14" s="90"/>
      <c r="E14" s="390"/>
      <c r="F14" s="100"/>
    </row>
    <row r="15" spans="1:6" ht="60">
      <c r="A15" s="139">
        <f>A12+1</f>
        <v>3</v>
      </c>
      <c r="B15" s="100" t="s">
        <v>505</v>
      </c>
      <c r="C15" s="90"/>
      <c r="D15" s="90"/>
      <c r="E15" s="390"/>
      <c r="F15" s="100"/>
    </row>
    <row r="16" spans="1:6" ht="13.8">
      <c r="A16" s="125"/>
      <c r="B16" s="100"/>
      <c r="C16" s="129" t="s">
        <v>97</v>
      </c>
      <c r="D16" s="127">
        <v>1</v>
      </c>
      <c r="E16" s="133"/>
      <c r="F16" s="128">
        <f>ROUND(D16*E16,2)</f>
        <v>0</v>
      </c>
    </row>
    <row r="17" spans="1:6" ht="13.8">
      <c r="A17" s="125"/>
      <c r="B17" s="100"/>
      <c r="C17" s="90"/>
      <c r="D17" s="90"/>
      <c r="E17" s="390"/>
      <c r="F17" s="100"/>
    </row>
    <row r="18" spans="1:6" ht="36">
      <c r="A18" s="139">
        <f>A15+1</f>
        <v>4</v>
      </c>
      <c r="B18" s="100" t="s">
        <v>107</v>
      </c>
      <c r="C18" s="90"/>
      <c r="D18" s="90"/>
      <c r="E18" s="390"/>
      <c r="F18" s="100"/>
    </row>
    <row r="19" spans="1:6" ht="13.8">
      <c r="A19" s="125"/>
      <c r="B19" s="100" t="s">
        <v>103</v>
      </c>
      <c r="C19" s="129" t="s">
        <v>44</v>
      </c>
      <c r="D19" s="127">
        <v>1</v>
      </c>
      <c r="E19" s="133"/>
      <c r="F19" s="128">
        <f>ROUND(D19*E19,2)</f>
        <v>0</v>
      </c>
    </row>
    <row r="20" spans="1:6" ht="13.8">
      <c r="A20" s="125"/>
      <c r="B20" s="100" t="s">
        <v>104</v>
      </c>
      <c r="C20" s="129" t="s">
        <v>44</v>
      </c>
      <c r="D20" s="127">
        <v>1</v>
      </c>
      <c r="E20" s="133"/>
      <c r="F20" s="128">
        <f>ROUND(D20*E20,2)</f>
        <v>0</v>
      </c>
    </row>
    <row r="21" spans="1:6" ht="13.8">
      <c r="A21" s="125"/>
      <c r="B21" s="100" t="s">
        <v>105</v>
      </c>
      <c r="C21" s="129" t="s">
        <v>44</v>
      </c>
      <c r="D21" s="127">
        <v>1</v>
      </c>
      <c r="E21" s="133"/>
      <c r="F21" s="128">
        <f>ROUND(D21*E21,2)</f>
        <v>0</v>
      </c>
    </row>
    <row r="22" spans="1:6" ht="13.8">
      <c r="A22" s="125"/>
      <c r="B22" s="100"/>
      <c r="C22" s="129"/>
      <c r="D22" s="90"/>
      <c r="E22" s="390"/>
      <c r="F22" s="100"/>
    </row>
    <row r="23" spans="1:6" ht="40.5" customHeight="1">
      <c r="A23" s="139">
        <f>A18+1</f>
        <v>5</v>
      </c>
      <c r="B23" s="100" t="s">
        <v>496</v>
      </c>
      <c r="C23" s="129"/>
      <c r="D23" s="127"/>
      <c r="E23" s="133"/>
      <c r="F23" s="127"/>
    </row>
    <row r="24" spans="1:6" ht="13.8">
      <c r="A24" s="104"/>
      <c r="B24" s="100"/>
      <c r="C24" s="129" t="s">
        <v>97</v>
      </c>
      <c r="D24" s="127">
        <v>1</v>
      </c>
      <c r="E24" s="133"/>
      <c r="F24" s="128">
        <f>ROUND(D24*E24,2)</f>
        <v>0</v>
      </c>
    </row>
    <row r="25" spans="1:6" ht="13.8">
      <c r="A25" s="125"/>
      <c r="B25" s="100"/>
      <c r="C25" s="129"/>
      <c r="D25" s="127"/>
      <c r="E25" s="390"/>
      <c r="F25" s="100"/>
    </row>
    <row r="26" spans="1:6" ht="63" customHeight="1">
      <c r="A26" s="139">
        <f>A23+1</f>
        <v>6</v>
      </c>
      <c r="B26" s="100" t="s">
        <v>506</v>
      </c>
      <c r="C26" s="129"/>
      <c r="D26" s="127"/>
      <c r="E26" s="133"/>
      <c r="F26" s="127"/>
    </row>
    <row r="27" spans="1:6" ht="48">
      <c r="A27" s="104"/>
      <c r="B27" s="130" t="s">
        <v>507</v>
      </c>
      <c r="C27" s="100"/>
      <c r="D27" s="100"/>
      <c r="E27" s="390"/>
      <c r="F27" s="100"/>
    </row>
    <row r="28" spans="1:6" ht="13.8">
      <c r="A28" s="104"/>
      <c r="B28" s="100"/>
      <c r="C28" s="129" t="s">
        <v>97</v>
      </c>
      <c r="D28" s="127">
        <v>1</v>
      </c>
      <c r="E28" s="133"/>
      <c r="F28" s="128">
        <f>ROUND(D28*E28,2)</f>
        <v>0</v>
      </c>
    </row>
    <row r="29" spans="1:6" ht="13.8">
      <c r="A29" s="104"/>
      <c r="B29" s="441"/>
      <c r="C29" s="129"/>
      <c r="D29" s="127"/>
      <c r="E29" s="133"/>
      <c r="F29" s="128"/>
    </row>
    <row r="30" spans="1:6" ht="48">
      <c r="A30" s="139">
        <f>A26+1</f>
        <v>7</v>
      </c>
      <c r="B30" s="441" t="s">
        <v>498</v>
      </c>
      <c r="C30" s="90"/>
      <c r="D30" s="90"/>
      <c r="E30" s="390"/>
      <c r="F30" s="441"/>
    </row>
    <row r="31" spans="1:6" ht="13.8">
      <c r="A31" s="125"/>
      <c r="B31" s="441" t="s">
        <v>499</v>
      </c>
      <c r="C31" s="129" t="s">
        <v>404</v>
      </c>
      <c r="D31" s="127">
        <v>200</v>
      </c>
      <c r="E31" s="133"/>
      <c r="F31" s="127">
        <f>ROUND(D31*E31,2)</f>
        <v>0</v>
      </c>
    </row>
    <row r="32" spans="1:6" ht="13.8">
      <c r="A32" s="125"/>
      <c r="B32" s="100"/>
      <c r="C32" s="129"/>
      <c r="D32" s="90"/>
      <c r="E32" s="390"/>
      <c r="F32" s="100"/>
    </row>
    <row r="33" spans="1:6" ht="60.6" customHeight="1">
      <c r="A33" s="139">
        <f>A30+1</f>
        <v>8</v>
      </c>
      <c r="B33" s="100" t="s">
        <v>497</v>
      </c>
      <c r="C33" s="129"/>
      <c r="D33" s="127"/>
      <c r="E33" s="133"/>
      <c r="F33" s="127"/>
    </row>
    <row r="34" spans="1:6" ht="13.8">
      <c r="A34" s="104"/>
      <c r="B34" s="100" t="s">
        <v>181</v>
      </c>
      <c r="C34" s="129" t="s">
        <v>97</v>
      </c>
      <c r="D34" s="127">
        <v>1</v>
      </c>
      <c r="E34" s="133"/>
      <c r="F34" s="128">
        <f>ROUND(D34*E34,2)</f>
        <v>0</v>
      </c>
    </row>
    <row r="35" spans="1:6" ht="24">
      <c r="A35" s="104"/>
      <c r="B35" s="100" t="s">
        <v>412</v>
      </c>
      <c r="C35" s="129" t="s">
        <v>97</v>
      </c>
      <c r="D35" s="127">
        <v>1</v>
      </c>
      <c r="E35" s="133"/>
      <c r="F35" s="128">
        <f>ROUND(D35*E35,2)</f>
        <v>0</v>
      </c>
    </row>
    <row r="36" spans="1:6" ht="13.8">
      <c r="A36" s="125"/>
      <c r="B36" s="100"/>
      <c r="C36" s="129"/>
      <c r="D36" s="127"/>
      <c r="E36" s="390"/>
      <c r="F36" s="100"/>
    </row>
    <row r="37" spans="1:6" ht="84">
      <c r="A37" s="139">
        <f>A33+1</f>
        <v>9</v>
      </c>
      <c r="B37" s="100" t="s">
        <v>528</v>
      </c>
      <c r="C37" s="129"/>
      <c r="D37" s="127"/>
      <c r="E37" s="390"/>
      <c r="F37" s="100"/>
    </row>
    <row r="38" spans="1:6" ht="24">
      <c r="A38" s="104"/>
      <c r="B38" s="100" t="s">
        <v>108</v>
      </c>
      <c r="C38" s="90"/>
      <c r="D38" s="90"/>
      <c r="E38" s="133"/>
      <c r="F38" s="100"/>
    </row>
    <row r="39" spans="1:6" ht="13.8">
      <c r="A39" s="125"/>
      <c r="B39" s="100"/>
      <c r="C39" s="129" t="s">
        <v>97</v>
      </c>
      <c r="D39" s="127">
        <v>1</v>
      </c>
      <c r="E39" s="133"/>
      <c r="F39" s="128">
        <f>ROUND(D39*E39,2)</f>
        <v>0</v>
      </c>
    </row>
    <row r="40" spans="1:6" ht="13.8">
      <c r="A40" s="125"/>
      <c r="B40" s="100"/>
      <c r="C40" s="95"/>
      <c r="D40" s="95"/>
      <c r="E40" s="390"/>
      <c r="F40" s="100"/>
    </row>
    <row r="41" spans="1:6" ht="12">
      <c r="A41" s="131" t="s">
        <v>90</v>
      </c>
      <c r="B41" s="132"/>
      <c r="C41" s="129"/>
      <c r="D41" s="133"/>
      <c r="E41" s="133"/>
      <c r="F41" s="133"/>
    </row>
    <row r="42" spans="1:6" s="1" customFormat="1" ht="13.8">
      <c r="A42" s="140" t="s">
        <v>106</v>
      </c>
      <c r="B42" s="134" t="s">
        <v>359</v>
      </c>
      <c r="C42" s="135"/>
      <c r="D42" s="136"/>
      <c r="E42" s="136"/>
      <c r="F42" s="136">
        <f>SUM(F9:F41)</f>
        <v>0</v>
      </c>
    </row>
  </sheetData>
  <sheetProtection algorithmName="SHA-512" hashValue="MpQX1qwRmZZvDaMh5GgPK5/NtTEdz80G3Y+vD4lUJGQvQJkOvMyqq+zup7izi4mKFUS+exJmVooisnjNYIOyGA==" saltValue="D4cP72UL+wiXZczaYHlcUA==" spinCount="100000" sheet="1" objects="1" scenarios="1"/>
  <mergeCells count="2">
    <mergeCell ref="B5:F5"/>
    <mergeCell ref="B1:C1"/>
  </mergeCells>
  <pageMargins left="0.70866141732283472" right="0.70866141732283472" top="0.78740157480314965" bottom="0.9055118110236221" header="0.31496062992125984" footer="0.31496062992125984"/>
  <pageSetup paperSize="9" orientation="portrait" r:id="rId1"/>
  <headerFooter>
    <oddHeader>&amp;L&amp;"-,Regular"&amp;K01+043INVESTITOR: HRVATSKI INSTITUT ZA POVIJEST
GRAĐEVINA: Palača bogoštovlja i nastave, Opatička 10, Zagreb&amp;R&amp;"-,Regular"&amp;K01+040PROJEKT OBNOVE KONSTRUKCIJE ZGRADE - Z.O.P. 12/21
T R O Š K O V N I K</oddHeader>
    <oddFooter>&amp;L&amp;"-,Regular"&amp;K01+045
Glavni projektant: Martina Vujasinović, mag. ind. aedif.
INTRADOS PROJEKT d.o.o., Zagreb, svibanj 2022.&amp;R&amp;"-,Regular"&amp;K01+044str.: A 1.&amp;P</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V300"/>
  <sheetViews>
    <sheetView view="pageBreakPreview" topLeftCell="A104" zoomScaleNormal="100" zoomScaleSheetLayoutView="100" zoomScalePageLayoutView="110" workbookViewId="0">
      <selection activeCell="F119" sqref="F119"/>
    </sheetView>
  </sheetViews>
  <sheetFormatPr defaultColWidth="9.125" defaultRowHeight="12"/>
  <cols>
    <col min="1" max="1" width="8.25" style="18" customWidth="1"/>
    <col min="2" max="2" width="42.375" style="18" customWidth="1"/>
    <col min="3" max="3" width="6.625" style="45" customWidth="1"/>
    <col min="4" max="4" width="7.875" style="43" bestFit="1" customWidth="1"/>
    <col min="5" max="5" width="10.375" style="59" customWidth="1"/>
    <col min="6" max="6" width="14.875" style="43" customWidth="1"/>
    <col min="7" max="16384" width="9.125" style="18"/>
  </cols>
  <sheetData>
    <row r="2" spans="1:6" s="40" customFormat="1" ht="13.8">
      <c r="A2" s="141" t="s">
        <v>96</v>
      </c>
      <c r="B2" s="36" t="s">
        <v>349</v>
      </c>
      <c r="C2" s="37"/>
      <c r="D2" s="38"/>
      <c r="E2" s="39"/>
      <c r="F2" s="38"/>
    </row>
    <row r="4" spans="1:6" ht="26.4" customHeight="1">
      <c r="A4" s="88"/>
      <c r="B4" s="553" t="s">
        <v>360</v>
      </c>
      <c r="C4" s="553"/>
      <c r="D4" s="553"/>
      <c r="E4" s="553"/>
      <c r="F4" s="553"/>
    </row>
    <row r="5" spans="1:6" s="19" customFormat="1">
      <c r="A5" s="18"/>
      <c r="B5" s="18"/>
      <c r="C5" s="18"/>
      <c r="D5" s="18"/>
      <c r="E5" s="18"/>
      <c r="F5" s="274"/>
    </row>
    <row r="6" spans="1:6" s="19" customFormat="1" ht="15" customHeight="1">
      <c r="A6" s="87" t="s">
        <v>338</v>
      </c>
      <c r="B6" s="18" t="s">
        <v>334</v>
      </c>
      <c r="C6" s="18" t="s">
        <v>339</v>
      </c>
      <c r="D6" s="20" t="s">
        <v>335</v>
      </c>
      <c r="E6" s="20" t="s">
        <v>336</v>
      </c>
      <c r="F6" s="276" t="s">
        <v>337</v>
      </c>
    </row>
    <row r="7" spans="1:6" s="19" customFormat="1">
      <c r="A7" s="18"/>
      <c r="B7" s="18"/>
      <c r="C7" s="18"/>
      <c r="D7" s="18"/>
      <c r="E7" s="18"/>
      <c r="F7" s="274"/>
    </row>
    <row r="8" spans="1:6" s="275" customFormat="1" ht="120">
      <c r="A8" s="64">
        <v>1</v>
      </c>
      <c r="B8" s="275" t="s">
        <v>508</v>
      </c>
      <c r="C8" s="435"/>
      <c r="D8" s="41"/>
      <c r="E8" s="391"/>
      <c r="F8" s="439"/>
    </row>
    <row r="9" spans="1:6" s="275" customFormat="1">
      <c r="A9" s="65"/>
      <c r="B9" s="44"/>
      <c r="C9" s="45" t="s">
        <v>43</v>
      </c>
      <c r="D9" s="439">
        <v>100</v>
      </c>
      <c r="E9" s="391"/>
      <c r="F9" s="436">
        <f>ROUND(D9*E9,2)</f>
        <v>0</v>
      </c>
    </row>
    <row r="10" spans="1:6" s="275" customFormat="1">
      <c r="A10" s="65"/>
      <c r="B10" s="44"/>
      <c r="C10" s="45"/>
      <c r="D10" s="439"/>
      <c r="E10" s="391"/>
      <c r="F10" s="436"/>
    </row>
    <row r="11" spans="1:6" s="275" customFormat="1" ht="168">
      <c r="A11" s="64">
        <f>A8+1</f>
        <v>2</v>
      </c>
      <c r="B11" s="275" t="s">
        <v>509</v>
      </c>
      <c r="C11" s="435"/>
      <c r="D11" s="41"/>
      <c r="E11" s="391"/>
      <c r="F11" s="439"/>
    </row>
    <row r="12" spans="1:6" s="275" customFormat="1">
      <c r="A12" s="65"/>
      <c r="B12" s="44"/>
      <c r="C12" s="45" t="s">
        <v>27</v>
      </c>
      <c r="D12" s="439">
        <v>80</v>
      </c>
      <c r="E12" s="391"/>
      <c r="F12" s="436">
        <f>ROUND(D12*E12,2)</f>
        <v>0</v>
      </c>
    </row>
    <row r="13" spans="1:6" s="275" customFormat="1">
      <c r="A13" s="65"/>
      <c r="B13" s="44"/>
      <c r="C13" s="45"/>
      <c r="D13" s="439"/>
      <c r="E13" s="391"/>
      <c r="F13" s="436"/>
    </row>
    <row r="14" spans="1:6" s="275" customFormat="1" ht="132">
      <c r="A14" s="64">
        <f>A11+1</f>
        <v>3</v>
      </c>
      <c r="B14" s="275" t="s">
        <v>510</v>
      </c>
      <c r="C14" s="435"/>
      <c r="D14" s="41"/>
      <c r="E14" s="391"/>
      <c r="F14" s="439"/>
    </row>
    <row r="15" spans="1:6" s="275" customFormat="1">
      <c r="A15" s="65"/>
      <c r="B15" s="44"/>
      <c r="C15" s="45" t="s">
        <v>114</v>
      </c>
      <c r="D15" s="439">
        <v>3000</v>
      </c>
      <c r="E15" s="391"/>
      <c r="F15" s="436">
        <f>ROUND(D15*E15,2)</f>
        <v>0</v>
      </c>
    </row>
    <row r="16" spans="1:6" s="275" customFormat="1">
      <c r="A16" s="65"/>
      <c r="B16" s="44"/>
      <c r="C16" s="45"/>
      <c r="D16" s="439"/>
      <c r="E16" s="391"/>
      <c r="F16" s="436"/>
    </row>
    <row r="17" spans="1:6" s="275" customFormat="1" ht="96">
      <c r="A17" s="64">
        <f>A14+1</f>
        <v>4</v>
      </c>
      <c r="B17" s="275" t="s">
        <v>514</v>
      </c>
      <c r="C17" s="435"/>
      <c r="D17" s="41"/>
      <c r="E17" s="391"/>
      <c r="F17" s="439"/>
    </row>
    <row r="18" spans="1:6" s="275" customFormat="1">
      <c r="A18" s="65"/>
      <c r="B18" s="44"/>
      <c r="C18" s="45" t="s">
        <v>43</v>
      </c>
      <c r="D18" s="439">
        <v>2</v>
      </c>
      <c r="E18" s="391"/>
      <c r="F18" s="436">
        <f>ROUND(D18*E18,2)</f>
        <v>0</v>
      </c>
    </row>
    <row r="19" spans="1:6" s="275" customFormat="1">
      <c r="A19" s="65"/>
      <c r="B19" s="44"/>
      <c r="C19" s="45"/>
      <c r="D19" s="439"/>
      <c r="E19" s="391"/>
      <c r="F19" s="436"/>
    </row>
    <row r="20" spans="1:6" ht="100.5" customHeight="1">
      <c r="A20" s="64">
        <f>A14+1</f>
        <v>4</v>
      </c>
      <c r="B20" s="275" t="s">
        <v>511</v>
      </c>
      <c r="C20" s="18"/>
      <c r="D20" s="41"/>
      <c r="E20" s="391"/>
    </row>
    <row r="21" spans="1:6">
      <c r="A21" s="65"/>
      <c r="B21" s="44"/>
      <c r="C21" s="45" t="s">
        <v>43</v>
      </c>
      <c r="D21" s="43">
        <v>120</v>
      </c>
      <c r="E21" s="391"/>
      <c r="F21" s="278">
        <f>ROUND(D21*E21,2)</f>
        <v>0</v>
      </c>
    </row>
    <row r="22" spans="1:6">
      <c r="A22" s="65"/>
      <c r="E22" s="391"/>
    </row>
    <row r="23" spans="1:6" ht="108">
      <c r="A23" s="64">
        <f>A20+1</f>
        <v>5</v>
      </c>
      <c r="B23" s="275" t="s">
        <v>512</v>
      </c>
      <c r="C23" s="18"/>
      <c r="D23" s="41"/>
      <c r="E23" s="391"/>
    </row>
    <row r="24" spans="1:6">
      <c r="A24" s="65"/>
      <c r="B24" s="44"/>
      <c r="C24" s="45" t="s">
        <v>43</v>
      </c>
      <c r="D24" s="43">
        <v>75</v>
      </c>
      <c r="E24" s="391"/>
      <c r="F24" s="278">
        <f>ROUND(D24*E24,2)</f>
        <v>0</v>
      </c>
    </row>
    <row r="25" spans="1:6" s="435" customFormat="1">
      <c r="A25" s="65"/>
      <c r="B25" s="44"/>
      <c r="C25" s="45"/>
      <c r="D25" s="439"/>
      <c r="E25" s="391"/>
      <c r="F25" s="436"/>
    </row>
    <row r="26" spans="1:6" s="435" customFormat="1" ht="60">
      <c r="A26" s="64">
        <f>A23+1</f>
        <v>6</v>
      </c>
      <c r="B26" s="275" t="s">
        <v>523</v>
      </c>
      <c r="D26" s="41"/>
      <c r="E26" s="391"/>
      <c r="F26" s="439"/>
    </row>
    <row r="27" spans="1:6" s="435" customFormat="1">
      <c r="A27" s="65"/>
      <c r="B27" s="275" t="s">
        <v>524</v>
      </c>
      <c r="C27" s="151" t="s">
        <v>44</v>
      </c>
      <c r="D27" s="32">
        <v>30</v>
      </c>
      <c r="E27" s="404"/>
      <c r="F27" s="14">
        <f>ROUND(D27*E27,2)</f>
        <v>0</v>
      </c>
    </row>
    <row r="28" spans="1:6" s="435" customFormat="1">
      <c r="A28" s="65"/>
      <c r="B28" s="275" t="s">
        <v>525</v>
      </c>
      <c r="C28" s="151" t="s">
        <v>44</v>
      </c>
      <c r="D28" s="32">
        <v>2</v>
      </c>
      <c r="E28" s="404"/>
      <c r="F28" s="14">
        <f>ROUND(D28*E28,2)</f>
        <v>0</v>
      </c>
    </row>
    <row r="29" spans="1:6" s="435" customFormat="1">
      <c r="A29" s="65"/>
      <c r="B29" s="44"/>
      <c r="C29" s="45"/>
      <c r="D29" s="439"/>
      <c r="E29" s="391"/>
      <c r="F29" s="436"/>
    </row>
    <row r="30" spans="1:6" s="435" customFormat="1" ht="60">
      <c r="A30" s="64">
        <f>A26+1</f>
        <v>7</v>
      </c>
      <c r="B30" s="275" t="s">
        <v>527</v>
      </c>
      <c r="D30" s="41"/>
      <c r="E30" s="391"/>
      <c r="F30" s="439"/>
    </row>
    <row r="31" spans="1:6" s="435" customFormat="1">
      <c r="A31" s="65"/>
      <c r="B31" s="44"/>
      <c r="C31" s="45" t="s">
        <v>44</v>
      </c>
      <c r="D31" s="439">
        <v>10</v>
      </c>
      <c r="E31" s="391"/>
      <c r="F31" s="436">
        <f>ROUND(D31*E31,2)</f>
        <v>0</v>
      </c>
    </row>
    <row r="32" spans="1:6" s="435" customFormat="1">
      <c r="A32" s="65"/>
      <c r="B32" s="44"/>
      <c r="C32" s="45"/>
      <c r="D32" s="439"/>
      <c r="E32" s="391"/>
      <c r="F32" s="436"/>
    </row>
    <row r="33" spans="1:8" s="435" customFormat="1" ht="60">
      <c r="A33" s="64">
        <f>A30+1</f>
        <v>8</v>
      </c>
      <c r="B33" s="275" t="s">
        <v>526</v>
      </c>
      <c r="D33" s="41"/>
      <c r="E33" s="391"/>
      <c r="F33" s="439"/>
    </row>
    <row r="34" spans="1:8" s="435" customFormat="1">
      <c r="A34" s="65"/>
      <c r="B34" s="44"/>
      <c r="C34" s="45" t="s">
        <v>44</v>
      </c>
      <c r="D34" s="439">
        <v>2</v>
      </c>
      <c r="E34" s="391"/>
      <c r="F34" s="436">
        <f>ROUND(D34*E34,2)</f>
        <v>0</v>
      </c>
    </row>
    <row r="35" spans="1:8">
      <c r="A35" s="65"/>
      <c r="E35" s="391"/>
    </row>
    <row r="36" spans="1:8" ht="98.25" customHeight="1">
      <c r="A36" s="64">
        <f>A33+1</f>
        <v>9</v>
      </c>
      <c r="B36" s="275" t="s">
        <v>517</v>
      </c>
      <c r="C36" s="18"/>
      <c r="D36" s="41"/>
      <c r="E36" s="391"/>
      <c r="H36" s="408"/>
    </row>
    <row r="37" spans="1:8">
      <c r="A37" s="65"/>
      <c r="B37" s="44" t="s">
        <v>518</v>
      </c>
      <c r="C37" s="45" t="s">
        <v>42</v>
      </c>
      <c r="D37" s="43">
        <v>120</v>
      </c>
      <c r="E37" s="391"/>
      <c r="F37" s="278">
        <f>ROUND(D37*E37,2)</f>
        <v>0</v>
      </c>
    </row>
    <row r="38" spans="1:8" s="435" customFormat="1">
      <c r="A38" s="65"/>
      <c r="B38" s="44" t="s">
        <v>519</v>
      </c>
      <c r="C38" s="45" t="s">
        <v>42</v>
      </c>
      <c r="D38" s="439">
        <v>250</v>
      </c>
      <c r="E38" s="391"/>
      <c r="F38" s="436">
        <f>ROUND(D38*E38,2)</f>
        <v>0</v>
      </c>
    </row>
    <row r="39" spans="1:8">
      <c r="A39" s="65"/>
      <c r="E39" s="391"/>
    </row>
    <row r="40" spans="1:8" s="435" customFormat="1" ht="108">
      <c r="A40" s="64">
        <f>A36+1</f>
        <v>10</v>
      </c>
      <c r="B40" s="275" t="s">
        <v>513</v>
      </c>
      <c r="D40" s="41"/>
      <c r="E40" s="391"/>
      <c r="F40" s="439"/>
    </row>
    <row r="41" spans="1:8" s="435" customFormat="1">
      <c r="A41" s="65"/>
      <c r="B41" s="44"/>
      <c r="C41" s="45" t="s">
        <v>43</v>
      </c>
      <c r="D41" s="439">
        <v>25</v>
      </c>
      <c r="E41" s="391"/>
      <c r="F41" s="436">
        <f>ROUND(D41*E41,2)</f>
        <v>0</v>
      </c>
    </row>
    <row r="42" spans="1:8" s="435" customFormat="1">
      <c r="A42" s="65"/>
      <c r="B42" s="452"/>
      <c r="C42" s="45"/>
      <c r="D42" s="439"/>
      <c r="E42" s="391"/>
      <c r="F42" s="439"/>
    </row>
    <row r="43" spans="1:8" s="435" customFormat="1" ht="36">
      <c r="A43" s="64">
        <f>A40+1</f>
        <v>11</v>
      </c>
      <c r="B43" s="275" t="s">
        <v>522</v>
      </c>
      <c r="D43" s="41"/>
      <c r="E43" s="391"/>
      <c r="F43" s="439"/>
    </row>
    <row r="44" spans="1:8" s="435" customFormat="1">
      <c r="A44" s="65"/>
      <c r="B44" s="44" t="s">
        <v>520</v>
      </c>
      <c r="C44" s="45" t="s">
        <v>42</v>
      </c>
      <c r="D44" s="439">
        <v>100</v>
      </c>
      <c r="E44" s="391"/>
      <c r="F44" s="436">
        <f>ROUND(D44*E44,2)</f>
        <v>0</v>
      </c>
    </row>
    <row r="45" spans="1:8" s="435" customFormat="1">
      <c r="A45" s="65"/>
      <c r="B45" s="44" t="s">
        <v>521</v>
      </c>
      <c r="C45" s="45" t="s">
        <v>42</v>
      </c>
      <c r="D45" s="439">
        <v>400</v>
      </c>
      <c r="E45" s="391"/>
      <c r="F45" s="436">
        <f>ROUND(D45*E45,2)</f>
        <v>0</v>
      </c>
    </row>
    <row r="46" spans="1:8" s="435" customFormat="1">
      <c r="A46" s="65"/>
      <c r="B46" s="452"/>
      <c r="C46" s="45"/>
      <c r="D46" s="439"/>
      <c r="E46" s="391"/>
      <c r="F46" s="439"/>
    </row>
    <row r="47" spans="1:8" ht="65.25" customHeight="1">
      <c r="A47" s="64">
        <f>A43+1</f>
        <v>12</v>
      </c>
      <c r="B47" s="452" t="s">
        <v>469</v>
      </c>
      <c r="C47" s="18"/>
      <c r="D47" s="41"/>
      <c r="E47" s="391"/>
    </row>
    <row r="48" spans="1:8">
      <c r="A48" s="65"/>
      <c r="B48" s="44"/>
      <c r="C48" s="45" t="s">
        <v>43</v>
      </c>
      <c r="D48" s="43">
        <v>30</v>
      </c>
      <c r="E48" s="391"/>
      <c r="F48" s="278">
        <f>ROUND(D48*E48,2)</f>
        <v>0</v>
      </c>
    </row>
    <row r="49" spans="1:6" s="435" customFormat="1">
      <c r="A49" s="65"/>
      <c r="B49" s="44"/>
      <c r="C49" s="45"/>
      <c r="D49" s="439"/>
      <c r="E49" s="391"/>
      <c r="F49" s="436"/>
    </row>
    <row r="50" spans="1:6" s="435" customFormat="1" ht="84">
      <c r="A50" s="457">
        <f>A47+1</f>
        <v>13</v>
      </c>
      <c r="B50" s="275" t="s">
        <v>515</v>
      </c>
      <c r="C50" s="275"/>
      <c r="D50" s="458"/>
      <c r="E50" s="404"/>
      <c r="F50" s="32"/>
    </row>
    <row r="51" spans="1:6" s="435" customFormat="1">
      <c r="A51" s="459"/>
      <c r="B51" s="275"/>
      <c r="C51" s="151" t="s">
        <v>43</v>
      </c>
      <c r="D51" s="32">
        <v>10</v>
      </c>
      <c r="E51" s="404"/>
      <c r="F51" s="14">
        <f>ROUND(D51*E51,2)</f>
        <v>0</v>
      </c>
    </row>
    <row r="52" spans="1:6" s="435" customFormat="1">
      <c r="A52" s="65"/>
      <c r="B52" s="44"/>
      <c r="C52" s="45"/>
      <c r="D52" s="439"/>
      <c r="E52" s="391"/>
      <c r="F52" s="436"/>
    </row>
    <row r="53" spans="1:6" s="435" customFormat="1" ht="84">
      <c r="A53" s="457">
        <f>A50+1</f>
        <v>14</v>
      </c>
      <c r="B53" s="275" t="s">
        <v>516</v>
      </c>
      <c r="C53" s="275"/>
      <c r="D53" s="458"/>
      <c r="E53" s="404"/>
      <c r="F53" s="32"/>
    </row>
    <row r="54" spans="1:6" s="435" customFormat="1">
      <c r="A54" s="459"/>
      <c r="B54" s="275"/>
      <c r="C54" s="151" t="s">
        <v>43</v>
      </c>
      <c r="D54" s="32">
        <v>8</v>
      </c>
      <c r="E54" s="404"/>
      <c r="F54" s="14">
        <f>ROUND(D54*E54,2)</f>
        <v>0</v>
      </c>
    </row>
    <row r="55" spans="1:6" s="435" customFormat="1">
      <c r="A55" s="65"/>
      <c r="B55" s="44"/>
      <c r="C55" s="45"/>
      <c r="D55" s="439"/>
      <c r="E55" s="391"/>
      <c r="F55" s="436"/>
    </row>
    <row r="56" spans="1:6" s="435" customFormat="1" ht="120">
      <c r="A56" s="457">
        <f>A53+1</f>
        <v>15</v>
      </c>
      <c r="B56" s="275" t="s">
        <v>536</v>
      </c>
      <c r="C56" s="275"/>
      <c r="D56" s="458"/>
      <c r="E56" s="404"/>
      <c r="F56" s="32"/>
    </row>
    <row r="57" spans="1:6" s="435" customFormat="1">
      <c r="A57" s="459"/>
      <c r="B57" s="275" t="s">
        <v>534</v>
      </c>
      <c r="C57" s="151" t="s">
        <v>42</v>
      </c>
      <c r="D57" s="32">
        <v>500</v>
      </c>
      <c r="E57" s="404"/>
      <c r="F57" s="14">
        <f>ROUND(D57*E57,2)</f>
        <v>0</v>
      </c>
    </row>
    <row r="58" spans="1:6" s="435" customFormat="1" ht="24">
      <c r="A58" s="459"/>
      <c r="B58" s="275" t="s">
        <v>535</v>
      </c>
      <c r="C58" s="151" t="s">
        <v>42</v>
      </c>
      <c r="D58" s="32">
        <v>400</v>
      </c>
      <c r="E58" s="404"/>
      <c r="F58" s="14">
        <f>ROUND(D58*E58,2)</f>
        <v>0</v>
      </c>
    </row>
    <row r="59" spans="1:6" s="435" customFormat="1">
      <c r="A59" s="65"/>
      <c r="B59" s="44"/>
      <c r="C59" s="45"/>
      <c r="D59" s="439"/>
      <c r="E59" s="391"/>
      <c r="F59" s="436"/>
    </row>
    <row r="60" spans="1:6" s="435" customFormat="1" ht="84">
      <c r="A60" s="457">
        <f>A56+1</f>
        <v>16</v>
      </c>
      <c r="B60" s="275" t="s">
        <v>533</v>
      </c>
      <c r="C60" s="275"/>
      <c r="D60" s="458"/>
      <c r="E60" s="404"/>
      <c r="F60" s="32"/>
    </row>
    <row r="61" spans="1:6" s="435" customFormat="1">
      <c r="A61" s="459"/>
      <c r="B61" s="275"/>
      <c r="C61" s="151" t="s">
        <v>42</v>
      </c>
      <c r="D61" s="32">
        <v>1200</v>
      </c>
      <c r="E61" s="404"/>
      <c r="F61" s="14">
        <f>ROUND(D61*E61,2)</f>
        <v>0</v>
      </c>
    </row>
    <row r="62" spans="1:6" s="435" customFormat="1">
      <c r="A62" s="65"/>
      <c r="B62" s="44"/>
      <c r="C62" s="45"/>
      <c r="D62" s="439"/>
      <c r="E62" s="391"/>
      <c r="F62" s="436"/>
    </row>
    <row r="63" spans="1:6" s="435" customFormat="1" ht="60">
      <c r="A63" s="457">
        <f>A60+1</f>
        <v>17</v>
      </c>
      <c r="B63" s="275" t="s">
        <v>529</v>
      </c>
      <c r="C63" s="151"/>
      <c r="D63" s="32"/>
      <c r="E63" s="404"/>
      <c r="F63" s="32"/>
    </row>
    <row r="64" spans="1:6" s="435" customFormat="1">
      <c r="A64" s="459"/>
      <c r="B64" s="460"/>
      <c r="C64" s="151" t="s">
        <v>42</v>
      </c>
      <c r="D64" s="32">
        <v>20</v>
      </c>
      <c r="E64" s="404"/>
      <c r="F64" s="14">
        <f>ROUND(D64*E64,2)</f>
        <v>0</v>
      </c>
    </row>
    <row r="65" spans="1:6" s="435" customFormat="1">
      <c r="A65" s="459"/>
      <c r="B65" s="460"/>
      <c r="C65" s="151"/>
      <c r="D65" s="32"/>
      <c r="E65" s="404"/>
      <c r="F65" s="14"/>
    </row>
    <row r="66" spans="1:6" s="435" customFormat="1" ht="60">
      <c r="A66" s="457">
        <f>A63+1</f>
        <v>18</v>
      </c>
      <c r="B66" s="275" t="s">
        <v>530</v>
      </c>
      <c r="C66" s="12"/>
      <c r="D66" s="13"/>
      <c r="E66" s="404"/>
      <c r="F66" s="14"/>
    </row>
    <row r="67" spans="1:6" s="435" customFormat="1" ht="13.8">
      <c r="A67" s="461"/>
      <c r="B67" s="275"/>
      <c r="C67" s="151" t="s">
        <v>114</v>
      </c>
      <c r="D67" s="32">
        <v>200</v>
      </c>
      <c r="E67" s="404"/>
      <c r="F67" s="14">
        <f>ROUND(D67*E67,2)</f>
        <v>0</v>
      </c>
    </row>
    <row r="68" spans="1:6" s="435" customFormat="1">
      <c r="A68" s="65"/>
      <c r="B68" s="44"/>
      <c r="C68" s="45"/>
      <c r="D68" s="439"/>
      <c r="E68" s="391"/>
      <c r="F68" s="436"/>
    </row>
    <row r="69" spans="1:6" s="435" customFormat="1" ht="60">
      <c r="A69" s="457">
        <f>A66+1</f>
        <v>19</v>
      </c>
      <c r="B69" s="275" t="s">
        <v>532</v>
      </c>
      <c r="C69" s="151"/>
      <c r="D69" s="32"/>
      <c r="E69" s="404"/>
      <c r="F69" s="32"/>
    </row>
    <row r="70" spans="1:6" s="435" customFormat="1">
      <c r="A70" s="459"/>
      <c r="B70" s="275"/>
      <c r="C70" s="151" t="s">
        <v>44</v>
      </c>
      <c r="D70" s="32">
        <v>30</v>
      </c>
      <c r="E70" s="404"/>
      <c r="F70" s="14">
        <f>ROUND(D70*E70,2)</f>
        <v>0</v>
      </c>
    </row>
    <row r="71" spans="1:6" s="435" customFormat="1">
      <c r="A71" s="65"/>
      <c r="B71" s="44"/>
      <c r="C71" s="45"/>
      <c r="D71" s="439"/>
      <c r="E71" s="391"/>
      <c r="F71" s="436"/>
    </row>
    <row r="72" spans="1:6" s="435" customFormat="1" ht="48">
      <c r="A72" s="457">
        <f>A69+1</f>
        <v>20</v>
      </c>
      <c r="B72" s="275" t="s">
        <v>531</v>
      </c>
      <c r="C72" s="151"/>
      <c r="D72" s="32"/>
      <c r="E72" s="404"/>
      <c r="F72" s="32"/>
    </row>
    <row r="73" spans="1:6" s="435" customFormat="1">
      <c r="A73" s="459"/>
      <c r="B73" s="275"/>
      <c r="C73" s="151" t="s">
        <v>44</v>
      </c>
      <c r="D73" s="32">
        <v>20</v>
      </c>
      <c r="E73" s="404"/>
      <c r="F73" s="14">
        <f>ROUND(D73*E73,2)</f>
        <v>0</v>
      </c>
    </row>
    <row r="74" spans="1:6" s="435" customFormat="1">
      <c r="A74" s="459"/>
      <c r="B74" s="275"/>
      <c r="C74" s="151"/>
      <c r="D74" s="32"/>
      <c r="E74" s="404"/>
      <c r="F74" s="14"/>
    </row>
    <row r="75" spans="1:6" s="435" customFormat="1" ht="36">
      <c r="A75" s="457">
        <f>A72+1</f>
        <v>21</v>
      </c>
      <c r="B75" s="438" t="s">
        <v>538</v>
      </c>
      <c r="C75" s="69"/>
      <c r="D75" s="14"/>
      <c r="E75" s="404"/>
      <c r="F75" s="22"/>
    </row>
    <row r="76" spans="1:6" s="435" customFormat="1">
      <c r="A76" s="468"/>
      <c r="B76" s="438" t="s">
        <v>539</v>
      </c>
      <c r="C76" s="69" t="s">
        <v>44</v>
      </c>
      <c r="D76" s="14">
        <v>20</v>
      </c>
      <c r="E76" s="404"/>
      <c r="F76" s="14">
        <f>ROUND(D76*E76,2)</f>
        <v>0</v>
      </c>
    </row>
    <row r="77" spans="1:6" s="435" customFormat="1">
      <c r="A77" s="468"/>
      <c r="B77" s="438" t="s">
        <v>540</v>
      </c>
      <c r="C77" s="69" t="s">
        <v>44</v>
      </c>
      <c r="D77" s="14">
        <v>5</v>
      </c>
      <c r="E77" s="404"/>
      <c r="F77" s="14">
        <f>ROUND(D77*E77,2)</f>
        <v>0</v>
      </c>
    </row>
    <row r="78" spans="1:6" s="435" customFormat="1">
      <c r="A78" s="468"/>
      <c r="B78" s="438" t="s">
        <v>541</v>
      </c>
      <c r="C78" s="69" t="s">
        <v>27</v>
      </c>
      <c r="D78" s="14">
        <v>300</v>
      </c>
      <c r="E78" s="404"/>
      <c r="F78" s="14">
        <f>ROUND(D78*E78,2)</f>
        <v>0</v>
      </c>
    </row>
    <row r="79" spans="1:6" s="435" customFormat="1">
      <c r="A79" s="65"/>
      <c r="B79" s="44"/>
      <c r="C79" s="45"/>
      <c r="D79" s="439"/>
      <c r="E79" s="391"/>
      <c r="F79" s="436"/>
    </row>
    <row r="80" spans="1:6" s="435" customFormat="1" ht="48">
      <c r="A80" s="457">
        <f>A75+1</f>
        <v>22</v>
      </c>
      <c r="B80" s="275" t="s">
        <v>542</v>
      </c>
      <c r="C80" s="151"/>
      <c r="D80" s="32"/>
      <c r="E80" s="404"/>
      <c r="F80" s="162"/>
    </row>
    <row r="81" spans="1:6" s="435" customFormat="1">
      <c r="A81" s="469"/>
      <c r="B81" s="21"/>
      <c r="C81" s="151" t="s">
        <v>43</v>
      </c>
      <c r="D81" s="32">
        <v>5</v>
      </c>
      <c r="E81" s="404"/>
      <c r="F81" s="14">
        <f>ROUND(D81*E81,2)</f>
        <v>0</v>
      </c>
    </row>
    <row r="82" spans="1:6" s="435" customFormat="1">
      <c r="A82" s="65"/>
      <c r="B82" s="44"/>
      <c r="C82" s="45"/>
      <c r="D82" s="439"/>
      <c r="E82" s="391"/>
      <c r="F82" s="436"/>
    </row>
    <row r="83" spans="1:6" ht="60">
      <c r="A83" s="64">
        <f>A80+1</f>
        <v>23</v>
      </c>
      <c r="B83" s="452" t="s">
        <v>537</v>
      </c>
      <c r="C83" s="18"/>
      <c r="D83" s="41"/>
      <c r="E83" s="391"/>
    </row>
    <row r="84" spans="1:6">
      <c r="A84" s="65"/>
      <c r="B84" s="44"/>
      <c r="C84" s="45" t="s">
        <v>42</v>
      </c>
      <c r="D84" s="43">
        <v>70</v>
      </c>
      <c r="E84" s="391"/>
      <c r="F84" s="278">
        <f>ROUND(D84*E84,2)</f>
        <v>0</v>
      </c>
    </row>
    <row r="85" spans="1:6">
      <c r="A85" s="65"/>
      <c r="E85" s="391"/>
    </row>
    <row r="86" spans="1:6" ht="36">
      <c r="A86" s="64">
        <f>A83+1</f>
        <v>24</v>
      </c>
      <c r="B86" s="435" t="s">
        <v>543</v>
      </c>
      <c r="C86" s="435"/>
      <c r="D86" s="41"/>
      <c r="E86" s="391"/>
      <c r="F86" s="439"/>
    </row>
    <row r="87" spans="1:6">
      <c r="A87" s="65"/>
      <c r="B87" s="435"/>
      <c r="C87" s="45" t="s">
        <v>42</v>
      </c>
      <c r="D87" s="439">
        <v>50</v>
      </c>
      <c r="E87" s="391"/>
      <c r="F87" s="436">
        <f>ROUND(D87*E87,2)</f>
        <v>0</v>
      </c>
    </row>
    <row r="88" spans="1:6">
      <c r="A88" s="65"/>
      <c r="B88" s="435"/>
      <c r="D88" s="439"/>
      <c r="E88" s="391"/>
      <c r="F88" s="439"/>
    </row>
    <row r="89" spans="1:6" s="274" customFormat="1" ht="25.2" customHeight="1">
      <c r="A89" s="64">
        <f>A86+1</f>
        <v>25</v>
      </c>
      <c r="B89" s="275" t="s">
        <v>544</v>
      </c>
      <c r="C89" s="435"/>
      <c r="D89" s="41"/>
      <c r="E89" s="391"/>
      <c r="F89" s="439"/>
    </row>
    <row r="90" spans="1:6" s="274" customFormat="1">
      <c r="A90" s="65"/>
      <c r="B90" s="44" t="s">
        <v>545</v>
      </c>
      <c r="C90" s="45" t="s">
        <v>42</v>
      </c>
      <c r="D90" s="439">
        <v>50</v>
      </c>
      <c r="E90" s="391"/>
      <c r="F90" s="436">
        <f>ROUND(D90*E90,2)</f>
        <v>0</v>
      </c>
    </row>
    <row r="91" spans="1:6" s="435" customFormat="1">
      <c r="A91" s="65"/>
      <c r="B91" s="275" t="s">
        <v>503</v>
      </c>
      <c r="C91" s="45" t="s">
        <v>42</v>
      </c>
      <c r="D91" s="439">
        <v>20</v>
      </c>
      <c r="E91" s="391"/>
      <c r="F91" s="436">
        <f>ROUND(D91*E91,2)</f>
        <v>0</v>
      </c>
    </row>
    <row r="92" spans="1:6" s="435" customFormat="1">
      <c r="A92" s="65"/>
      <c r="B92" s="44" t="s">
        <v>546</v>
      </c>
      <c r="C92" s="45" t="s">
        <v>114</v>
      </c>
      <c r="D92" s="439">
        <v>20</v>
      </c>
      <c r="E92" s="391"/>
      <c r="F92" s="436">
        <f>ROUND(D92*E92,2)</f>
        <v>0</v>
      </c>
    </row>
    <row r="93" spans="1:6" s="435" customFormat="1">
      <c r="A93" s="65"/>
      <c r="B93" s="44"/>
      <c r="C93" s="45"/>
      <c r="D93" s="439"/>
      <c r="E93" s="391"/>
      <c r="F93" s="436"/>
    </row>
    <row r="94" spans="1:6" s="435" customFormat="1" ht="108">
      <c r="A94" s="457">
        <f>A89+1</f>
        <v>26</v>
      </c>
      <c r="B94" s="275" t="s">
        <v>557</v>
      </c>
      <c r="C94" s="68"/>
      <c r="D94" s="32"/>
      <c r="E94" s="22"/>
      <c r="F94" s="14"/>
    </row>
    <row r="95" spans="1:6" s="435" customFormat="1">
      <c r="A95" s="66"/>
      <c r="B95" s="275"/>
      <c r="C95" s="68" t="s">
        <v>97</v>
      </c>
      <c r="D95" s="32">
        <v>1</v>
      </c>
      <c r="E95" s="22"/>
      <c r="F95" s="14">
        <f>D95*E95</f>
        <v>0</v>
      </c>
    </row>
    <row r="96" spans="1:6" s="435" customFormat="1">
      <c r="A96" s="65"/>
      <c r="B96" s="44"/>
      <c r="C96" s="45"/>
      <c r="D96" s="439"/>
      <c r="E96" s="391"/>
      <c r="F96" s="436"/>
    </row>
    <row r="97" spans="1:6" s="435" customFormat="1" ht="84">
      <c r="A97" s="457">
        <f>A94+1</f>
        <v>27</v>
      </c>
      <c r="B97" s="275" t="s">
        <v>553</v>
      </c>
      <c r="C97" s="68"/>
      <c r="D97" s="32"/>
      <c r="E97" s="22"/>
      <c r="F97" s="14"/>
    </row>
    <row r="98" spans="1:6" s="435" customFormat="1">
      <c r="A98" s="66"/>
      <c r="B98" s="275"/>
      <c r="C98" s="68" t="s">
        <v>554</v>
      </c>
      <c r="D98" s="32">
        <v>1</v>
      </c>
      <c r="E98" s="22"/>
      <c r="F98" s="14">
        <f>D98*E98</f>
        <v>0</v>
      </c>
    </row>
    <row r="99" spans="1:6" s="435" customFormat="1">
      <c r="A99" s="66"/>
      <c r="B99" s="275"/>
      <c r="C99" s="68"/>
      <c r="D99" s="32"/>
      <c r="E99" s="22"/>
      <c r="F99" s="14"/>
    </row>
    <row r="100" spans="1:6" s="435" customFormat="1" ht="120">
      <c r="A100" s="457">
        <f>A97+1</f>
        <v>28</v>
      </c>
      <c r="B100" s="275" t="s">
        <v>558</v>
      </c>
      <c r="C100" s="68"/>
      <c r="D100" s="27"/>
      <c r="E100" s="22"/>
      <c r="F100" s="14"/>
    </row>
    <row r="101" spans="1:6" s="435" customFormat="1">
      <c r="A101" s="66"/>
      <c r="B101" s="275"/>
      <c r="C101" s="68" t="s">
        <v>97</v>
      </c>
      <c r="D101" s="32">
        <v>1</v>
      </c>
      <c r="E101" s="22"/>
      <c r="F101" s="14">
        <f>D101*E101</f>
        <v>0</v>
      </c>
    </row>
    <row r="102" spans="1:6" s="435" customFormat="1">
      <c r="A102" s="65"/>
      <c r="B102" s="44"/>
      <c r="C102" s="45"/>
      <c r="D102" s="439"/>
      <c r="E102" s="391"/>
      <c r="F102" s="436"/>
    </row>
    <row r="103" spans="1:6" s="435" customFormat="1" ht="36">
      <c r="A103" s="457">
        <f>A100+1</f>
        <v>29</v>
      </c>
      <c r="B103" s="275" t="s">
        <v>555</v>
      </c>
      <c r="C103" s="68"/>
      <c r="D103" s="32"/>
      <c r="E103" s="22"/>
      <c r="F103" s="14"/>
    </row>
    <row r="104" spans="1:6" s="435" customFormat="1">
      <c r="A104" s="66"/>
      <c r="B104" s="275"/>
      <c r="C104" s="68" t="s">
        <v>44</v>
      </c>
      <c r="D104" s="32">
        <v>10</v>
      </c>
      <c r="E104" s="22"/>
      <c r="F104" s="14">
        <f>D104*E104</f>
        <v>0</v>
      </c>
    </row>
    <row r="105" spans="1:6" s="435" customFormat="1">
      <c r="A105" s="65"/>
      <c r="B105" s="44"/>
      <c r="C105" s="45"/>
      <c r="D105" s="439"/>
      <c r="E105" s="391"/>
      <c r="F105" s="436"/>
    </row>
    <row r="106" spans="1:6" s="435" customFormat="1" ht="96">
      <c r="A106" s="457">
        <f>A103+1</f>
        <v>30</v>
      </c>
      <c r="B106" s="275" t="s">
        <v>556</v>
      </c>
      <c r="C106" s="68"/>
      <c r="D106" s="32"/>
      <c r="E106" s="22"/>
      <c r="F106" s="14"/>
    </row>
    <row r="107" spans="1:6" s="435" customFormat="1">
      <c r="A107" s="66"/>
      <c r="B107" s="275"/>
      <c r="C107" s="68" t="s">
        <v>97</v>
      </c>
      <c r="D107" s="32">
        <v>1</v>
      </c>
      <c r="E107" s="22"/>
      <c r="F107" s="14">
        <f>D107*E107</f>
        <v>0</v>
      </c>
    </row>
    <row r="108" spans="1:6" s="435" customFormat="1">
      <c r="A108" s="65"/>
      <c r="B108" s="44"/>
      <c r="C108" s="45"/>
      <c r="D108" s="439"/>
      <c r="E108" s="391"/>
      <c r="F108" s="436"/>
    </row>
    <row r="109" spans="1:6" s="435" customFormat="1" ht="84">
      <c r="A109" s="457">
        <f>A106+1</f>
        <v>31</v>
      </c>
      <c r="B109" s="275" t="s">
        <v>559</v>
      </c>
      <c r="C109" s="151"/>
      <c r="D109" s="32"/>
      <c r="E109" s="404"/>
      <c r="F109" s="32"/>
    </row>
    <row r="110" spans="1:6" s="435" customFormat="1">
      <c r="A110" s="459"/>
      <c r="B110" s="275"/>
      <c r="C110" s="151" t="s">
        <v>43</v>
      </c>
      <c r="D110" s="32">
        <v>50</v>
      </c>
      <c r="E110" s="404"/>
      <c r="F110" s="14">
        <f>ROUND(D110*E110,2)</f>
        <v>0</v>
      </c>
    </row>
    <row r="111" spans="1:6" s="435" customFormat="1">
      <c r="A111" s="65"/>
      <c r="B111" s="44"/>
      <c r="C111" s="45"/>
      <c r="D111" s="439"/>
      <c r="E111" s="391"/>
      <c r="F111" s="436"/>
    </row>
    <row r="112" spans="1:6" s="435" customFormat="1" ht="48">
      <c r="A112" s="457">
        <f>A109+1</f>
        <v>32</v>
      </c>
      <c r="B112" s="275" t="s">
        <v>547</v>
      </c>
      <c r="C112" s="151"/>
      <c r="D112" s="32"/>
      <c r="E112" s="404"/>
      <c r="F112" s="162"/>
    </row>
    <row r="113" spans="1:6" s="435" customFormat="1">
      <c r="A113" s="469"/>
      <c r="B113" s="275" t="s">
        <v>548</v>
      </c>
      <c r="C113" s="151" t="s">
        <v>549</v>
      </c>
      <c r="D113" s="32">
        <v>400</v>
      </c>
      <c r="E113" s="404"/>
      <c r="F113" s="14">
        <f>ROUND(D113*E113,2)</f>
        <v>0</v>
      </c>
    </row>
    <row r="114" spans="1:6" s="435" customFormat="1">
      <c r="A114" s="469"/>
      <c r="B114" s="275" t="s">
        <v>550</v>
      </c>
      <c r="C114" s="151" t="s">
        <v>549</v>
      </c>
      <c r="D114" s="32">
        <v>200</v>
      </c>
      <c r="E114" s="404"/>
      <c r="F114" s="14">
        <f>ROUND(D114*E114,2)</f>
        <v>0</v>
      </c>
    </row>
    <row r="115" spans="1:6" s="435" customFormat="1">
      <c r="A115" s="469"/>
      <c r="B115" s="275" t="s">
        <v>551</v>
      </c>
      <c r="C115" s="151" t="s">
        <v>552</v>
      </c>
      <c r="D115" s="32">
        <v>100</v>
      </c>
      <c r="E115" s="404"/>
      <c r="F115" s="14">
        <f>ROUND(D115*E115,2)</f>
        <v>0</v>
      </c>
    </row>
    <row r="116" spans="1:6" s="435" customFormat="1">
      <c r="A116" s="464"/>
      <c r="B116" s="467"/>
      <c r="C116" s="465"/>
      <c r="D116" s="463"/>
      <c r="E116" s="462"/>
      <c r="F116" s="466"/>
    </row>
    <row r="117" spans="1:6" s="274" customFormat="1">
      <c r="A117" s="66"/>
      <c r="B117" s="18"/>
      <c r="C117" s="68"/>
      <c r="D117" s="27"/>
      <c r="E117" s="22"/>
      <c r="F117" s="14"/>
    </row>
    <row r="118" spans="1:6">
      <c r="A118" s="66"/>
      <c r="C118" s="68"/>
      <c r="D118" s="27"/>
      <c r="E118" s="22"/>
      <c r="F118" s="14"/>
    </row>
    <row r="119" spans="1:6" ht="13.8">
      <c r="A119" s="120" t="s">
        <v>96</v>
      </c>
      <c r="B119" s="54" t="s">
        <v>194</v>
      </c>
      <c r="C119" s="55"/>
      <c r="D119" s="56"/>
      <c r="E119" s="56"/>
      <c r="F119" s="56">
        <f>SUM(F8:F117)</f>
        <v>0</v>
      </c>
    </row>
    <row r="120" spans="1:6" s="274" customFormat="1">
      <c r="A120" s="18"/>
      <c r="B120" s="18"/>
      <c r="C120" s="57"/>
      <c r="D120" s="42"/>
      <c r="E120" s="58"/>
      <c r="F120" s="42"/>
    </row>
    <row r="165" spans="1:6" s="274" customFormat="1">
      <c r="A165" s="18"/>
      <c r="B165" s="18"/>
      <c r="C165" s="45"/>
      <c r="D165" s="43"/>
      <c r="E165" s="59"/>
      <c r="F165" s="43"/>
    </row>
    <row r="167" spans="1:6" s="279" customFormat="1">
      <c r="A167" s="18"/>
      <c r="B167" s="18"/>
      <c r="C167" s="45"/>
      <c r="D167" s="43"/>
      <c r="E167" s="59"/>
      <c r="F167" s="43"/>
    </row>
    <row r="168" spans="1:6" s="279" customFormat="1">
      <c r="A168" s="18"/>
      <c r="B168" s="18"/>
      <c r="C168" s="45"/>
      <c r="D168" s="43"/>
      <c r="E168" s="59"/>
      <c r="F168" s="43"/>
    </row>
    <row r="169" spans="1:6" s="279" customFormat="1">
      <c r="A169" s="18"/>
      <c r="B169" s="18"/>
      <c r="C169" s="45"/>
      <c r="D169" s="43"/>
      <c r="E169" s="59"/>
      <c r="F169" s="43"/>
    </row>
    <row r="170" spans="1:6" s="50" customFormat="1">
      <c r="A170" s="18"/>
      <c r="B170" s="18"/>
      <c r="C170" s="45"/>
      <c r="D170" s="43"/>
      <c r="E170" s="59"/>
      <c r="F170" s="43"/>
    </row>
    <row r="171" spans="1:6" s="50" customFormat="1">
      <c r="A171" s="18"/>
      <c r="B171" s="18"/>
      <c r="C171" s="45"/>
      <c r="D171" s="43"/>
      <c r="E171" s="59"/>
      <c r="F171" s="43"/>
    </row>
    <row r="172" spans="1:6" s="50" customFormat="1">
      <c r="A172" s="18"/>
      <c r="B172" s="18"/>
      <c r="C172" s="45"/>
      <c r="D172" s="43"/>
      <c r="E172" s="59"/>
      <c r="F172" s="43"/>
    </row>
    <row r="173" spans="1:6" s="50" customFormat="1">
      <c r="A173" s="18"/>
      <c r="B173" s="18"/>
      <c r="C173" s="45"/>
      <c r="D173" s="43"/>
      <c r="E173" s="59"/>
      <c r="F173" s="43"/>
    </row>
    <row r="174" spans="1:6" s="50" customFormat="1">
      <c r="A174" s="18"/>
      <c r="B174" s="18"/>
      <c r="C174" s="45"/>
      <c r="D174" s="43"/>
      <c r="E174" s="59"/>
      <c r="F174" s="43"/>
    </row>
    <row r="175" spans="1:6" s="50" customFormat="1">
      <c r="A175" s="18"/>
      <c r="B175" s="18"/>
      <c r="C175" s="45"/>
      <c r="D175" s="43"/>
      <c r="E175" s="59"/>
      <c r="F175" s="43"/>
    </row>
    <row r="176" spans="1:6" s="50" customFormat="1">
      <c r="A176" s="18"/>
      <c r="B176" s="18"/>
      <c r="C176" s="45"/>
      <c r="D176" s="43"/>
      <c r="E176" s="59"/>
      <c r="F176" s="43"/>
    </row>
    <row r="177" spans="1:6" s="50" customFormat="1">
      <c r="A177" s="18"/>
      <c r="B177" s="18"/>
      <c r="C177" s="45"/>
      <c r="D177" s="43"/>
      <c r="E177" s="59"/>
      <c r="F177" s="43"/>
    </row>
    <row r="178" spans="1:6" s="50" customFormat="1">
      <c r="A178" s="18"/>
      <c r="B178" s="18"/>
      <c r="C178" s="45"/>
      <c r="D178" s="43"/>
      <c r="E178" s="59"/>
      <c r="F178" s="43"/>
    </row>
    <row r="179" spans="1:6" s="50" customFormat="1">
      <c r="A179" s="18"/>
      <c r="B179" s="18"/>
      <c r="C179" s="45"/>
      <c r="D179" s="43"/>
      <c r="E179" s="59"/>
      <c r="F179" s="43"/>
    </row>
    <row r="180" spans="1:6" s="50" customFormat="1">
      <c r="A180" s="18"/>
      <c r="B180" s="18"/>
      <c r="C180" s="45"/>
      <c r="D180" s="43"/>
      <c r="E180" s="59"/>
      <c r="F180" s="43"/>
    </row>
    <row r="181" spans="1:6" s="50" customFormat="1">
      <c r="A181" s="18"/>
      <c r="B181" s="18"/>
      <c r="C181" s="45"/>
      <c r="D181" s="43"/>
      <c r="E181" s="59"/>
      <c r="F181" s="43"/>
    </row>
    <row r="182" spans="1:6" s="50" customFormat="1">
      <c r="A182" s="18"/>
      <c r="B182" s="18"/>
      <c r="C182" s="45"/>
      <c r="D182" s="43"/>
      <c r="E182" s="59"/>
      <c r="F182" s="43"/>
    </row>
    <row r="183" spans="1:6" s="50" customFormat="1">
      <c r="A183" s="18"/>
      <c r="B183" s="18"/>
      <c r="C183" s="45"/>
      <c r="D183" s="43"/>
      <c r="E183" s="59"/>
      <c r="F183" s="43"/>
    </row>
    <row r="184" spans="1:6" s="50" customFormat="1">
      <c r="A184" s="18"/>
      <c r="B184" s="18"/>
      <c r="C184" s="45"/>
      <c r="D184" s="43"/>
      <c r="E184" s="59"/>
      <c r="F184" s="43"/>
    </row>
    <row r="185" spans="1:6" s="279" customFormat="1" ht="59.4" customHeight="1">
      <c r="A185" s="18"/>
      <c r="B185" s="18"/>
      <c r="C185" s="45"/>
      <c r="D185" s="43"/>
      <c r="E185" s="59"/>
      <c r="F185" s="43"/>
    </row>
    <row r="186" spans="1:6" s="279" customFormat="1">
      <c r="A186" s="18"/>
      <c r="B186" s="18"/>
      <c r="C186" s="45"/>
      <c r="D186" s="43"/>
      <c r="E186" s="59"/>
      <c r="F186" s="43"/>
    </row>
    <row r="187" spans="1:6" s="279" customFormat="1">
      <c r="A187" s="18"/>
      <c r="B187" s="18"/>
      <c r="C187" s="45"/>
      <c r="D187" s="43"/>
      <c r="E187" s="59"/>
      <c r="F187" s="43"/>
    </row>
    <row r="188" spans="1:6" ht="63.75" customHeight="1"/>
    <row r="194" spans="1:6" s="50" customFormat="1">
      <c r="A194" s="18"/>
      <c r="B194" s="18"/>
      <c r="C194" s="45"/>
      <c r="D194" s="43"/>
      <c r="E194" s="59"/>
      <c r="F194" s="43"/>
    </row>
    <row r="195" spans="1:6" s="50" customFormat="1">
      <c r="A195" s="18"/>
      <c r="B195" s="18"/>
      <c r="C195" s="45"/>
      <c r="D195" s="43"/>
      <c r="E195" s="59"/>
      <c r="F195" s="43"/>
    </row>
    <row r="196" spans="1:6" s="50" customFormat="1">
      <c r="A196" s="18"/>
      <c r="B196" s="18"/>
      <c r="C196" s="45"/>
      <c r="D196" s="43"/>
      <c r="E196" s="59"/>
      <c r="F196" s="43"/>
    </row>
    <row r="197" spans="1:6" s="50" customFormat="1">
      <c r="A197" s="18"/>
      <c r="B197" s="18"/>
      <c r="C197" s="45"/>
      <c r="D197" s="43"/>
      <c r="E197" s="59"/>
      <c r="F197" s="43"/>
    </row>
    <row r="198" spans="1:6" s="279" customFormat="1">
      <c r="A198" s="18"/>
      <c r="B198" s="18"/>
      <c r="C198" s="45"/>
      <c r="D198" s="43"/>
      <c r="E198" s="59"/>
      <c r="F198" s="43"/>
    </row>
    <row r="199" spans="1:6" s="50" customFormat="1" ht="48.6" customHeight="1">
      <c r="A199" s="18"/>
      <c r="B199" s="18"/>
      <c r="C199" s="45"/>
      <c r="D199" s="43"/>
      <c r="E199" s="59"/>
      <c r="F199" s="43"/>
    </row>
    <row r="200" spans="1:6" s="95" customFormat="1">
      <c r="A200" s="18"/>
      <c r="B200" s="18"/>
      <c r="C200" s="45"/>
      <c r="D200" s="43"/>
      <c r="E200" s="59"/>
      <c r="F200" s="43"/>
    </row>
    <row r="201" spans="1:6" s="95" customFormat="1">
      <c r="A201" s="18"/>
      <c r="B201" s="18"/>
      <c r="C201" s="45"/>
      <c r="D201" s="43"/>
      <c r="E201" s="59"/>
      <c r="F201" s="43"/>
    </row>
    <row r="202" spans="1:6" s="95" customFormat="1">
      <c r="A202" s="18"/>
      <c r="B202" s="18"/>
      <c r="C202" s="45"/>
      <c r="D202" s="43"/>
      <c r="E202" s="59"/>
      <c r="F202" s="43"/>
    </row>
    <row r="203" spans="1:6" s="279" customFormat="1">
      <c r="A203" s="18"/>
      <c r="B203" s="18"/>
      <c r="C203" s="45"/>
      <c r="D203" s="43"/>
      <c r="E203" s="59"/>
      <c r="F203" s="43"/>
    </row>
    <row r="207" spans="1:6" s="53" customFormat="1" ht="15.6">
      <c r="A207" s="18"/>
      <c r="B207" s="18"/>
      <c r="C207" s="45"/>
      <c r="D207" s="43"/>
      <c r="E207" s="59"/>
      <c r="F207" s="43"/>
    </row>
    <row r="208" spans="1:6" s="50" customFormat="1">
      <c r="A208" s="18"/>
      <c r="B208" s="18"/>
      <c r="C208" s="45"/>
      <c r="D208" s="43"/>
      <c r="E208" s="59"/>
      <c r="F208" s="43"/>
    </row>
    <row r="210" spans="1:6" s="53" customFormat="1" ht="15.6">
      <c r="A210" s="18"/>
      <c r="B210" s="18"/>
      <c r="C210" s="45"/>
      <c r="D210" s="43"/>
      <c r="E210" s="59"/>
      <c r="F210" s="43"/>
    </row>
    <row r="211" spans="1:6" s="50" customFormat="1">
      <c r="A211" s="18"/>
      <c r="B211" s="18"/>
      <c r="C211" s="45"/>
      <c r="D211" s="43"/>
      <c r="E211" s="59"/>
      <c r="F211" s="43"/>
    </row>
    <row r="216" spans="1:6" s="53" customFormat="1" ht="15.6">
      <c r="A216" s="18"/>
      <c r="B216" s="18"/>
      <c r="C216" s="45"/>
      <c r="D216" s="43"/>
      <c r="E216" s="59"/>
      <c r="F216" s="43"/>
    </row>
    <row r="217" spans="1:6" s="53" customFormat="1" ht="12" customHeight="1">
      <c r="A217" s="18"/>
      <c r="B217" s="18"/>
      <c r="C217" s="45"/>
      <c r="D217" s="43"/>
      <c r="E217" s="59"/>
      <c r="F217" s="43"/>
    </row>
    <row r="218" spans="1:6" s="53" customFormat="1" ht="12" customHeight="1">
      <c r="A218" s="18"/>
      <c r="B218" s="18"/>
      <c r="C218" s="45"/>
      <c r="D218" s="43"/>
      <c r="E218" s="59"/>
      <c r="F218" s="43"/>
    </row>
    <row r="220" spans="1:6" s="53" customFormat="1" ht="15.6">
      <c r="A220" s="18"/>
      <c r="B220" s="18"/>
      <c r="C220" s="45"/>
      <c r="D220" s="43"/>
      <c r="E220" s="59"/>
      <c r="F220" s="43"/>
    </row>
    <row r="221" spans="1:6" s="50" customFormat="1">
      <c r="A221" s="18"/>
      <c r="B221" s="18"/>
      <c r="C221" s="45"/>
      <c r="D221" s="43"/>
      <c r="E221" s="59"/>
      <c r="F221" s="43"/>
    </row>
    <row r="223" spans="1:6" s="53" customFormat="1" ht="15.6">
      <c r="A223" s="18"/>
      <c r="B223" s="18"/>
      <c r="C223" s="45"/>
      <c r="D223" s="43"/>
      <c r="E223" s="59"/>
      <c r="F223" s="43"/>
    </row>
    <row r="224" spans="1:6" s="50" customFormat="1">
      <c r="A224" s="18"/>
      <c r="B224" s="18"/>
      <c r="C224" s="45"/>
      <c r="D224" s="43"/>
      <c r="E224" s="59"/>
      <c r="F224" s="43"/>
    </row>
    <row r="226" spans="1:6" s="53" customFormat="1" ht="15.6">
      <c r="A226" s="18"/>
      <c r="B226" s="18"/>
      <c r="C226" s="45"/>
      <c r="D226" s="43"/>
      <c r="E226" s="59"/>
      <c r="F226" s="43"/>
    </row>
    <row r="227" spans="1:6" s="279" customFormat="1">
      <c r="A227" s="18"/>
      <c r="B227" s="18"/>
      <c r="C227" s="45"/>
      <c r="D227" s="43"/>
      <c r="E227" s="59"/>
      <c r="F227" s="43"/>
    </row>
    <row r="228" spans="1:6" s="274" customFormat="1">
      <c r="A228" s="18"/>
      <c r="B228" s="18"/>
      <c r="C228" s="45"/>
      <c r="D228" s="43"/>
      <c r="E228" s="59"/>
      <c r="F228" s="43"/>
    </row>
    <row r="229" spans="1:6" s="53" customFormat="1" ht="15.6">
      <c r="A229" s="18"/>
      <c r="B229" s="18"/>
      <c r="C229" s="45"/>
      <c r="D229" s="43"/>
      <c r="E229" s="59"/>
      <c r="F229" s="43"/>
    </row>
    <row r="231" spans="1:6" s="53" customFormat="1" ht="15.6">
      <c r="A231" s="18"/>
      <c r="B231" s="18"/>
      <c r="C231" s="45"/>
      <c r="D231" s="43"/>
      <c r="E231" s="59"/>
      <c r="F231" s="43"/>
    </row>
    <row r="232" spans="1:6" s="53" customFormat="1" ht="15.6">
      <c r="A232" s="18"/>
      <c r="B232" s="18"/>
      <c r="C232" s="45"/>
      <c r="D232" s="43"/>
      <c r="E232" s="59"/>
      <c r="F232" s="43"/>
    </row>
    <row r="234" spans="1:6" s="53" customFormat="1" ht="15.6">
      <c r="A234" s="18"/>
      <c r="B234" s="18"/>
      <c r="C234" s="45"/>
      <c r="D234" s="43"/>
      <c r="E234" s="59"/>
      <c r="F234" s="43"/>
    </row>
    <row r="235" spans="1:6" s="53" customFormat="1" ht="15.6">
      <c r="A235" s="18"/>
      <c r="B235" s="18"/>
      <c r="C235" s="45"/>
      <c r="D235" s="43"/>
      <c r="E235" s="59"/>
      <c r="F235" s="43"/>
    </row>
    <row r="236" spans="1:6" s="53" customFormat="1" ht="15.6">
      <c r="A236" s="18"/>
      <c r="B236" s="18"/>
      <c r="C236" s="45"/>
      <c r="D236" s="43"/>
      <c r="E236" s="59"/>
      <c r="F236" s="43"/>
    </row>
    <row r="237" spans="1:6" s="274" customFormat="1">
      <c r="A237" s="18"/>
      <c r="B237" s="18"/>
      <c r="C237" s="45"/>
      <c r="D237" s="43"/>
      <c r="E237" s="59"/>
      <c r="F237" s="43"/>
    </row>
    <row r="238" spans="1:6" s="274" customFormat="1">
      <c r="A238" s="18"/>
      <c r="B238" s="18"/>
      <c r="C238" s="45"/>
      <c r="D238" s="43"/>
      <c r="E238" s="59"/>
      <c r="F238" s="43"/>
    </row>
    <row r="239" spans="1:6" s="274" customFormat="1">
      <c r="A239" s="18"/>
      <c r="B239" s="18"/>
      <c r="C239" s="45"/>
      <c r="D239" s="43"/>
      <c r="E239" s="59"/>
      <c r="F239" s="43"/>
    </row>
    <row r="240" spans="1:6" s="95" customFormat="1">
      <c r="A240" s="18"/>
      <c r="B240" s="18"/>
      <c r="C240" s="45"/>
      <c r="D240" s="43"/>
      <c r="E240" s="59"/>
      <c r="F240" s="43"/>
    </row>
    <row r="241" spans="1:6" s="95" customFormat="1" ht="12.75" customHeight="1">
      <c r="A241" s="18"/>
      <c r="B241" s="18"/>
      <c r="C241" s="45"/>
      <c r="D241" s="43"/>
      <c r="E241" s="59"/>
      <c r="F241" s="43"/>
    </row>
    <row r="242" spans="1:6" s="95" customFormat="1">
      <c r="A242" s="18"/>
      <c r="B242" s="18"/>
      <c r="C242" s="45"/>
      <c r="D242" s="43"/>
      <c r="E242" s="59"/>
      <c r="F242" s="43"/>
    </row>
    <row r="243" spans="1:6" s="53" customFormat="1" ht="27.75" customHeight="1">
      <c r="A243" s="18"/>
      <c r="B243" s="18"/>
      <c r="C243" s="45"/>
      <c r="D243" s="43"/>
      <c r="E243" s="59"/>
      <c r="F243" s="43"/>
    </row>
    <row r="244" spans="1:6" s="53" customFormat="1" ht="12" customHeight="1">
      <c r="A244" s="18"/>
      <c r="B244" s="18"/>
      <c r="C244" s="45"/>
      <c r="D244" s="43"/>
      <c r="E244" s="59"/>
      <c r="F244" s="43"/>
    </row>
    <row r="245" spans="1:6" s="53" customFormat="1" ht="12" customHeight="1">
      <c r="A245" s="18"/>
      <c r="B245" s="18"/>
      <c r="C245" s="45"/>
      <c r="D245" s="43"/>
      <c r="E245" s="59"/>
      <c r="F245" s="43"/>
    </row>
    <row r="246" spans="1:6" s="53" customFormat="1" ht="12" customHeight="1">
      <c r="A246" s="18"/>
      <c r="B246" s="18"/>
      <c r="C246" s="45"/>
      <c r="D246" s="43"/>
      <c r="E246" s="59"/>
      <c r="F246" s="43"/>
    </row>
    <row r="247" spans="1:6" s="53" customFormat="1" ht="15.6">
      <c r="A247" s="18"/>
      <c r="B247" s="18"/>
      <c r="C247" s="45"/>
      <c r="D247" s="43"/>
      <c r="E247" s="59"/>
      <c r="F247" s="43"/>
    </row>
    <row r="248" spans="1:6" s="279" customFormat="1">
      <c r="A248" s="18"/>
      <c r="B248" s="18"/>
      <c r="C248" s="45"/>
      <c r="D248" s="43"/>
      <c r="E248" s="59"/>
      <c r="F248" s="43"/>
    </row>
    <row r="249" spans="1:6" s="53" customFormat="1" ht="13.95" customHeight="1">
      <c r="A249" s="18"/>
      <c r="B249" s="18"/>
      <c r="C249" s="45"/>
      <c r="D249" s="43"/>
      <c r="E249" s="59"/>
      <c r="F249" s="43"/>
    </row>
    <row r="250" spans="1:6" s="53" customFormat="1" ht="15.6">
      <c r="A250" s="18"/>
      <c r="B250" s="18"/>
      <c r="C250" s="45"/>
      <c r="D250" s="43"/>
      <c r="E250" s="59"/>
      <c r="F250" s="43"/>
    </row>
    <row r="251" spans="1:6" s="50" customFormat="1">
      <c r="A251" s="18"/>
      <c r="B251" s="18"/>
      <c r="C251" s="45"/>
      <c r="D251" s="43"/>
      <c r="E251" s="59"/>
      <c r="F251" s="43"/>
    </row>
    <row r="252" spans="1:6" s="50" customFormat="1">
      <c r="A252" s="18"/>
      <c r="B252" s="18"/>
      <c r="C252" s="45"/>
      <c r="D252" s="43"/>
      <c r="E252" s="59"/>
      <c r="F252" s="43"/>
    </row>
    <row r="253" spans="1:6" s="53" customFormat="1" ht="15.6">
      <c r="A253" s="18"/>
      <c r="B253" s="18"/>
      <c r="C253" s="45"/>
      <c r="D253" s="43"/>
      <c r="E253" s="59"/>
      <c r="F253" s="43"/>
    </row>
    <row r="254" spans="1:6" s="50" customFormat="1">
      <c r="A254" s="18"/>
      <c r="B254" s="18"/>
      <c r="C254" s="45"/>
      <c r="D254" s="43"/>
      <c r="E254" s="59"/>
      <c r="F254" s="43"/>
    </row>
    <row r="255" spans="1:6" s="50" customFormat="1">
      <c r="A255" s="18"/>
      <c r="B255" s="18"/>
      <c r="C255" s="45"/>
      <c r="D255" s="43"/>
      <c r="E255" s="59"/>
      <c r="F255" s="43"/>
    </row>
    <row r="256" spans="1:6" s="53" customFormat="1" ht="15.6">
      <c r="A256" s="18"/>
      <c r="B256" s="18"/>
      <c r="C256" s="45"/>
      <c r="D256" s="43"/>
      <c r="E256" s="59"/>
      <c r="F256" s="43"/>
    </row>
    <row r="257" spans="1:6" s="50" customFormat="1">
      <c r="A257" s="18"/>
      <c r="B257" s="18"/>
      <c r="C257" s="45"/>
      <c r="D257" s="43"/>
      <c r="E257" s="59"/>
      <c r="F257" s="43"/>
    </row>
    <row r="258" spans="1:6" s="50" customFormat="1">
      <c r="A258" s="18"/>
      <c r="B258" s="18"/>
      <c r="C258" s="45"/>
      <c r="D258" s="43"/>
      <c r="E258" s="59"/>
      <c r="F258" s="43"/>
    </row>
    <row r="259" spans="1:6" s="53" customFormat="1" ht="15.6">
      <c r="A259" s="18"/>
      <c r="B259" s="18"/>
      <c r="C259" s="45"/>
      <c r="D259" s="43"/>
      <c r="E259" s="59"/>
      <c r="F259" s="43"/>
    </row>
    <row r="260" spans="1:6" s="50" customFormat="1">
      <c r="A260" s="18"/>
      <c r="B260" s="18"/>
      <c r="C260" s="45"/>
      <c r="D260" s="43"/>
      <c r="E260" s="59"/>
      <c r="F260" s="43"/>
    </row>
    <row r="261" spans="1:6" s="279" customFormat="1" ht="26.25" customHeight="1">
      <c r="A261" s="18"/>
      <c r="B261" s="18"/>
      <c r="C261" s="45"/>
      <c r="D261" s="43"/>
      <c r="E261" s="59"/>
      <c r="F261" s="43"/>
    </row>
    <row r="262" spans="1:6" s="279" customFormat="1">
      <c r="A262" s="18"/>
      <c r="B262" s="18"/>
      <c r="C262" s="45"/>
      <c r="D262" s="43"/>
      <c r="E262" s="59"/>
      <c r="F262" s="43"/>
    </row>
    <row r="263" spans="1:6" s="50" customFormat="1">
      <c r="A263" s="18"/>
      <c r="B263" s="18"/>
      <c r="C263" s="45"/>
      <c r="D263" s="43"/>
      <c r="E263" s="59"/>
      <c r="F263" s="43"/>
    </row>
    <row r="264" spans="1:6" s="53" customFormat="1" ht="15.6">
      <c r="A264" s="18"/>
      <c r="B264" s="18"/>
      <c r="C264" s="45"/>
      <c r="D264" s="43"/>
      <c r="E264" s="59"/>
      <c r="F264" s="43"/>
    </row>
    <row r="265" spans="1:6" s="50" customFormat="1">
      <c r="A265" s="18"/>
      <c r="B265" s="18"/>
      <c r="C265" s="45"/>
      <c r="D265" s="43"/>
      <c r="E265" s="59"/>
      <c r="F265" s="43"/>
    </row>
    <row r="266" spans="1:6" s="50" customFormat="1">
      <c r="A266" s="18"/>
      <c r="B266" s="18"/>
      <c r="C266" s="45"/>
      <c r="D266" s="43"/>
      <c r="E266" s="59"/>
      <c r="F266" s="43"/>
    </row>
    <row r="267" spans="1:6" s="50" customFormat="1">
      <c r="A267" s="18"/>
      <c r="B267" s="18"/>
      <c r="C267" s="45"/>
      <c r="D267" s="43"/>
      <c r="E267" s="59"/>
      <c r="F267" s="43"/>
    </row>
    <row r="268" spans="1:6" s="50" customFormat="1">
      <c r="A268" s="18"/>
      <c r="B268" s="18"/>
      <c r="C268" s="45"/>
      <c r="D268" s="43"/>
      <c r="E268" s="59"/>
      <c r="F268" s="43"/>
    </row>
    <row r="269" spans="1:6" s="67" customFormat="1">
      <c r="A269" s="18"/>
      <c r="B269" s="18"/>
      <c r="C269" s="45"/>
      <c r="D269" s="43"/>
      <c r="E269" s="59"/>
      <c r="F269" s="43"/>
    </row>
    <row r="270" spans="1:6" s="67" customFormat="1">
      <c r="A270" s="18"/>
      <c r="B270" s="18"/>
      <c r="C270" s="45"/>
      <c r="D270" s="43"/>
      <c r="E270" s="59"/>
      <c r="F270" s="43"/>
    </row>
    <row r="271" spans="1:6" s="15" customFormat="1">
      <c r="A271" s="18"/>
      <c r="B271" s="18"/>
      <c r="C271" s="45"/>
      <c r="D271" s="43"/>
      <c r="E271" s="59"/>
      <c r="F271" s="43"/>
    </row>
    <row r="272" spans="1:6" s="15" customFormat="1">
      <c r="A272" s="18"/>
      <c r="B272" s="18"/>
      <c r="C272" s="45"/>
      <c r="D272" s="43"/>
      <c r="E272" s="59"/>
      <c r="F272" s="43"/>
    </row>
    <row r="273" spans="1:6" s="15" customFormat="1">
      <c r="A273" s="18"/>
      <c r="B273" s="18"/>
      <c r="C273" s="45"/>
      <c r="D273" s="43"/>
      <c r="E273" s="59"/>
      <c r="F273" s="43"/>
    </row>
    <row r="274" spans="1:6" s="15" customFormat="1">
      <c r="A274" s="18"/>
      <c r="B274" s="18"/>
      <c r="C274" s="45"/>
      <c r="D274" s="43"/>
      <c r="E274" s="59"/>
      <c r="F274" s="43"/>
    </row>
    <row r="275" spans="1:6" s="15" customFormat="1">
      <c r="A275" s="18"/>
      <c r="B275" s="18"/>
      <c r="C275" s="45"/>
      <c r="D275" s="43"/>
      <c r="E275" s="59"/>
      <c r="F275" s="43"/>
    </row>
    <row r="276" spans="1:6" s="15" customFormat="1">
      <c r="A276" s="18"/>
      <c r="B276" s="18"/>
      <c r="C276" s="45"/>
      <c r="D276" s="43"/>
      <c r="E276" s="59"/>
      <c r="F276" s="43"/>
    </row>
    <row r="277" spans="1:6" s="67" customFormat="1">
      <c r="A277" s="18"/>
      <c r="B277" s="18"/>
      <c r="C277" s="45"/>
      <c r="D277" s="43"/>
      <c r="E277" s="59"/>
      <c r="F277" s="43"/>
    </row>
    <row r="278" spans="1:6" s="67" customFormat="1">
      <c r="A278" s="18"/>
      <c r="B278" s="18"/>
      <c r="C278" s="45"/>
      <c r="D278" s="43"/>
      <c r="E278" s="59"/>
      <c r="F278" s="43"/>
    </row>
    <row r="279" spans="1:6" s="67" customFormat="1">
      <c r="A279" s="18"/>
      <c r="B279" s="18"/>
      <c r="C279" s="45"/>
      <c r="D279" s="43"/>
      <c r="E279" s="59"/>
      <c r="F279" s="43"/>
    </row>
    <row r="280" spans="1:6" s="67" customFormat="1">
      <c r="A280" s="18"/>
      <c r="B280" s="18"/>
      <c r="C280" s="45"/>
      <c r="D280" s="43"/>
      <c r="E280" s="59"/>
      <c r="F280" s="43"/>
    </row>
    <row r="281" spans="1:6" s="67" customFormat="1">
      <c r="A281" s="18"/>
      <c r="B281" s="18"/>
      <c r="C281" s="45"/>
      <c r="D281" s="43"/>
      <c r="E281" s="59"/>
      <c r="F281" s="43"/>
    </row>
    <row r="282" spans="1:6" s="67" customFormat="1">
      <c r="A282" s="18"/>
      <c r="B282" s="18"/>
      <c r="C282" s="45"/>
      <c r="D282" s="43"/>
      <c r="E282" s="59"/>
      <c r="F282" s="43"/>
    </row>
    <row r="283" spans="1:6" s="67" customFormat="1">
      <c r="A283" s="18"/>
      <c r="B283" s="18"/>
      <c r="C283" s="45"/>
      <c r="D283" s="43"/>
      <c r="E283" s="59"/>
      <c r="F283" s="43"/>
    </row>
    <row r="284" spans="1:6" s="67" customFormat="1">
      <c r="A284" s="18"/>
      <c r="B284" s="18"/>
      <c r="C284" s="45"/>
      <c r="D284" s="43"/>
      <c r="E284" s="59"/>
      <c r="F284" s="43"/>
    </row>
    <row r="285" spans="1:6" s="67" customFormat="1">
      <c r="A285" s="18"/>
      <c r="B285" s="18"/>
      <c r="C285" s="45"/>
      <c r="D285" s="43"/>
      <c r="E285" s="59"/>
      <c r="F285" s="43"/>
    </row>
    <row r="286" spans="1:6" s="67" customFormat="1">
      <c r="A286" s="18"/>
      <c r="B286" s="18"/>
      <c r="C286" s="45"/>
      <c r="D286" s="43"/>
      <c r="E286" s="59"/>
      <c r="F286" s="43"/>
    </row>
    <row r="287" spans="1:6" s="67" customFormat="1">
      <c r="A287" s="18"/>
      <c r="B287" s="18"/>
      <c r="C287" s="45"/>
      <c r="D287" s="43"/>
      <c r="E287" s="59"/>
      <c r="F287" s="43"/>
    </row>
    <row r="288" spans="1:6" s="67" customFormat="1">
      <c r="A288" s="18"/>
      <c r="B288" s="18"/>
      <c r="C288" s="45"/>
      <c r="D288" s="43"/>
      <c r="E288" s="59"/>
      <c r="F288" s="43"/>
    </row>
    <row r="289" spans="1:256" s="67" customFormat="1">
      <c r="A289" s="18"/>
      <c r="B289" s="18"/>
      <c r="C289" s="45"/>
      <c r="D289" s="43"/>
      <c r="E289" s="59"/>
      <c r="F289" s="43"/>
    </row>
    <row r="290" spans="1:256" s="67" customFormat="1">
      <c r="A290" s="18"/>
      <c r="B290" s="18"/>
      <c r="C290" s="45"/>
      <c r="D290" s="43"/>
      <c r="E290" s="59"/>
      <c r="F290" s="43"/>
    </row>
    <row r="291" spans="1:256" s="67" customFormat="1">
      <c r="A291" s="18"/>
      <c r="B291" s="18"/>
      <c r="C291" s="45"/>
      <c r="D291" s="43"/>
      <c r="E291" s="59"/>
      <c r="F291" s="43"/>
    </row>
    <row r="292" spans="1:256" s="67" customFormat="1">
      <c r="A292" s="18"/>
      <c r="B292" s="18"/>
      <c r="C292" s="45"/>
      <c r="D292" s="43"/>
      <c r="E292" s="59"/>
      <c r="F292" s="43"/>
    </row>
    <row r="293" spans="1:256" s="67" customFormat="1">
      <c r="A293" s="18"/>
      <c r="B293" s="18"/>
      <c r="C293" s="45"/>
      <c r="D293" s="43"/>
      <c r="E293" s="59"/>
      <c r="F293" s="43"/>
    </row>
    <row r="294" spans="1:256" s="67" customFormat="1">
      <c r="A294" s="18"/>
      <c r="B294" s="18"/>
      <c r="C294" s="45"/>
      <c r="D294" s="43"/>
      <c r="E294" s="59"/>
      <c r="F294" s="43"/>
    </row>
    <row r="295" spans="1:256" s="67" customFormat="1">
      <c r="A295" s="18"/>
      <c r="B295" s="18"/>
      <c r="C295" s="45"/>
      <c r="D295" s="43"/>
      <c r="E295" s="59"/>
      <c r="F295" s="43"/>
    </row>
    <row r="296" spans="1:256" s="67" customFormat="1">
      <c r="A296" s="18"/>
      <c r="B296" s="18"/>
      <c r="C296" s="45"/>
      <c r="D296" s="43"/>
      <c r="E296" s="59"/>
      <c r="F296" s="43"/>
    </row>
    <row r="297" spans="1:256" s="67" customFormat="1">
      <c r="A297" s="18"/>
      <c r="B297" s="18"/>
      <c r="C297" s="45"/>
      <c r="D297" s="43"/>
      <c r="E297" s="59"/>
      <c r="F297" s="43"/>
    </row>
    <row r="298" spans="1:256" s="67" customFormat="1">
      <c r="A298" s="18"/>
      <c r="B298" s="18"/>
      <c r="C298" s="45"/>
      <c r="D298" s="43"/>
      <c r="E298" s="59"/>
      <c r="F298" s="43"/>
    </row>
    <row r="299" spans="1:256" s="67" customFormat="1">
      <c r="A299" s="18"/>
      <c r="B299" s="18"/>
      <c r="C299" s="45"/>
      <c r="D299" s="43"/>
      <c r="E299" s="59"/>
      <c r="F299" s="43"/>
    </row>
    <row r="300" spans="1:256" ht="13.8">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c r="EB300" s="40"/>
      <c r="EC300" s="40"/>
      <c r="ED300" s="40"/>
      <c r="EE300" s="40"/>
      <c r="EF300" s="40"/>
      <c r="EG300" s="40"/>
      <c r="EH300" s="40"/>
      <c r="EI300" s="40"/>
      <c r="EJ300" s="40"/>
      <c r="EK300" s="40"/>
      <c r="EL300" s="40"/>
      <c r="EM300" s="40"/>
      <c r="EN300" s="40"/>
      <c r="EO300" s="40"/>
      <c r="EP300" s="40"/>
      <c r="EQ300" s="40"/>
      <c r="ER300" s="40"/>
      <c r="ES300" s="40"/>
      <c r="ET300" s="40"/>
      <c r="EU300" s="40"/>
      <c r="EV300" s="40"/>
      <c r="EW300" s="40"/>
      <c r="EX300" s="40"/>
      <c r="EY300" s="40"/>
      <c r="EZ300" s="40"/>
      <c r="FA300" s="40"/>
      <c r="FB300" s="40"/>
      <c r="FC300" s="40"/>
      <c r="FD300" s="40"/>
      <c r="FE300" s="40"/>
      <c r="FF300" s="40"/>
      <c r="FG300" s="40"/>
      <c r="FH300" s="40"/>
      <c r="FI300" s="40"/>
      <c r="FJ300" s="40"/>
      <c r="FK300" s="40"/>
      <c r="FL300" s="40"/>
      <c r="FM300" s="40"/>
      <c r="FN300" s="40"/>
      <c r="FO300" s="40"/>
      <c r="FP300" s="40"/>
      <c r="FQ300" s="40"/>
      <c r="FR300" s="40"/>
      <c r="FS300" s="40"/>
      <c r="FT300" s="40"/>
      <c r="FU300" s="40"/>
      <c r="FV300" s="40"/>
      <c r="FW300" s="40"/>
      <c r="FX300" s="40"/>
      <c r="FY300" s="40"/>
      <c r="FZ300" s="40"/>
      <c r="GA300" s="40"/>
      <c r="GB300" s="40"/>
      <c r="GC300" s="40"/>
      <c r="GD300" s="40"/>
      <c r="GE300" s="40"/>
      <c r="GF300" s="40"/>
      <c r="GG300" s="40"/>
      <c r="GH300" s="40"/>
      <c r="GI300" s="40"/>
      <c r="GJ300" s="40"/>
      <c r="GK300" s="40"/>
      <c r="GL300" s="40"/>
      <c r="GM300" s="40"/>
      <c r="GN300" s="40"/>
      <c r="GO300" s="40"/>
      <c r="GP300" s="40"/>
      <c r="GQ300" s="40"/>
      <c r="GR300" s="40"/>
      <c r="GS300" s="40"/>
      <c r="GT300" s="40"/>
      <c r="GU300" s="40"/>
      <c r="GV300" s="40"/>
      <c r="GW300" s="40"/>
      <c r="GX300" s="40"/>
      <c r="GY300" s="40"/>
      <c r="GZ300" s="40"/>
      <c r="HA300" s="40"/>
      <c r="HB300" s="40"/>
      <c r="HC300" s="40"/>
      <c r="HD300" s="40"/>
      <c r="HE300" s="40"/>
      <c r="HF300" s="40"/>
      <c r="HG300" s="40"/>
      <c r="HH300" s="40"/>
      <c r="HI300" s="40"/>
      <c r="HJ300" s="40"/>
      <c r="HK300" s="40"/>
      <c r="HL300" s="40"/>
      <c r="HM300" s="40"/>
      <c r="HN300" s="40"/>
      <c r="HO300" s="40"/>
      <c r="HP300" s="40"/>
      <c r="HQ300" s="40"/>
      <c r="HR300" s="40"/>
      <c r="HS300" s="40"/>
      <c r="HT300" s="40"/>
      <c r="HU300" s="40"/>
      <c r="HV300" s="40"/>
      <c r="HW300" s="40"/>
      <c r="HX300" s="40"/>
      <c r="HY300" s="40"/>
      <c r="HZ300" s="40"/>
      <c r="IA300" s="40"/>
      <c r="IB300" s="40"/>
      <c r="IC300" s="40"/>
      <c r="ID300" s="40"/>
      <c r="IE300" s="40"/>
      <c r="IF300" s="40"/>
      <c r="IG300" s="40"/>
      <c r="IH300" s="40"/>
      <c r="II300" s="40"/>
      <c r="IJ300" s="40"/>
      <c r="IK300" s="40"/>
      <c r="IL300" s="40"/>
      <c r="IM300" s="40"/>
      <c r="IN300" s="40"/>
      <c r="IO300" s="40"/>
      <c r="IP300" s="40"/>
      <c r="IQ300" s="40"/>
      <c r="IR300" s="40"/>
      <c r="IS300" s="40"/>
      <c r="IT300" s="40"/>
      <c r="IU300" s="40"/>
      <c r="IV300" s="40"/>
    </row>
  </sheetData>
  <sheetProtection algorithmName="SHA-512" hashValue="R+9I2alQX+p9qnlawlDJRu6CxZBCc0cvB3N07UrEWvDq9M/ueYe+8SZpNtZf4YCuUqAcn3xuxZbBdWFXq2axew==" saltValue="ZJMgyCt3bpyNkfnuU4aCQg==" spinCount="100000" sheet="1" objects="1" scenarios="1"/>
  <mergeCells count="1">
    <mergeCell ref="B4:F4"/>
  </mergeCells>
  <pageMargins left="0.70866141732283472" right="0.19685039370078741" top="0.78740157480314965" bottom="0.79761904761904767" header="0.31496062992125984" footer="0.31496062992125984"/>
  <pageSetup paperSize="9" scale="86" orientation="portrait" horizontalDpi="300" verticalDpi="300" r:id="rId1"/>
  <headerFooter>
    <oddHeader>&amp;L&amp;"-,Regular"&amp;K01+043INVESTITOR: HRVATSKI INSTITUT ZA POVIJEST
GRAĐEVINA: Palača bogoštovlja i nastave, Opatička 10, Zagreb&amp;R&amp;"-,Regular"&amp;K01+041PROJEKT OBNOVE KONSTRUKCIJE ZGRADE - Z.O.P. 12/21
T R O Š K O V N I K</oddHeader>
    <oddFooter>&amp;L&amp;"-,Regular"&amp;K01+042
Glavni projektant: Martina Vujasinović, mag. ind. aedif.
INTRADOS PROJEKT d.o.o., Zagreb, svibanj 2022.&amp;R&amp;"-,Regular"&amp;K01+044str.: A 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view="pageBreakPreview" zoomScaleNormal="100" zoomScaleSheetLayoutView="100" zoomScalePageLayoutView="140" workbookViewId="0">
      <selection activeCell="F26" sqref="F26"/>
    </sheetView>
  </sheetViews>
  <sheetFormatPr defaultColWidth="9.125" defaultRowHeight="12"/>
  <cols>
    <col min="1" max="1" width="7.625" style="18" customWidth="1"/>
    <col min="2" max="2" width="40.75" style="18" customWidth="1"/>
    <col min="3" max="3" width="6.625" style="45" customWidth="1"/>
    <col min="4" max="4" width="10.375" style="43" customWidth="1"/>
    <col min="5" max="5" width="11.25" style="59" customWidth="1"/>
    <col min="6" max="6" width="13.75" style="43" customWidth="1"/>
    <col min="7" max="16384" width="9.125" style="18"/>
  </cols>
  <sheetData>
    <row r="1" spans="1:6" s="40" customFormat="1" ht="13.8">
      <c r="A1" s="141" t="s">
        <v>432</v>
      </c>
      <c r="B1" s="36" t="s">
        <v>91</v>
      </c>
      <c r="C1" s="37"/>
      <c r="D1" s="38"/>
      <c r="E1" s="39"/>
      <c r="F1" s="38"/>
    </row>
    <row r="3" spans="1:6" ht="28.2" customHeight="1">
      <c r="A3" s="88"/>
      <c r="B3" s="553" t="s">
        <v>360</v>
      </c>
      <c r="C3" s="553"/>
      <c r="D3" s="553"/>
      <c r="E3" s="553"/>
      <c r="F3" s="553"/>
    </row>
    <row r="4" spans="1:6" s="19" customFormat="1">
      <c r="B4" s="18"/>
      <c r="C4" s="18"/>
      <c r="D4" s="18"/>
      <c r="E4" s="274"/>
      <c r="F4" s="18"/>
    </row>
    <row r="5" spans="1:6" s="19" customFormat="1" ht="11.4" customHeight="1">
      <c r="A5" s="86" t="s">
        <v>338</v>
      </c>
      <c r="B5" s="18" t="s">
        <v>334</v>
      </c>
      <c r="C5" s="18" t="s">
        <v>339</v>
      </c>
      <c r="D5" s="20" t="s">
        <v>335</v>
      </c>
      <c r="E5" s="276" t="s">
        <v>336</v>
      </c>
      <c r="F5" s="20" t="s">
        <v>337</v>
      </c>
    </row>
    <row r="6" spans="1:6" s="19" customFormat="1">
      <c r="B6" s="18"/>
      <c r="C6" s="18"/>
      <c r="D6" s="18"/>
      <c r="E6" s="274"/>
      <c r="F6" s="18"/>
    </row>
    <row r="7" spans="1:6" ht="132">
      <c r="A7" s="423">
        <v>1</v>
      </c>
      <c r="B7" s="18" t="s">
        <v>568</v>
      </c>
      <c r="E7" s="392"/>
    </row>
    <row r="8" spans="1:6" s="274" customFormat="1" ht="13.8">
      <c r="A8" s="423"/>
      <c r="B8" s="46"/>
      <c r="C8" s="45" t="s">
        <v>43</v>
      </c>
      <c r="D8" s="43">
        <v>20</v>
      </c>
      <c r="E8" s="392"/>
      <c r="F8" s="278">
        <f>ROUND(D8*E8,2)</f>
        <v>0</v>
      </c>
    </row>
    <row r="9" spans="1:6" s="274" customFormat="1" ht="13.8">
      <c r="A9" s="423"/>
      <c r="C9" s="45"/>
      <c r="D9" s="43"/>
      <c r="E9" s="392"/>
      <c r="F9" s="43"/>
    </row>
    <row r="10" spans="1:6" s="60" customFormat="1" ht="37.950000000000003" customHeight="1">
      <c r="A10" s="423">
        <f>A7+1</f>
        <v>2</v>
      </c>
      <c r="B10" s="18" t="s">
        <v>566</v>
      </c>
      <c r="C10" s="45"/>
      <c r="D10" s="43"/>
      <c r="E10" s="48"/>
      <c r="F10" s="43"/>
    </row>
    <row r="11" spans="1:6" s="279" customFormat="1" ht="13.8">
      <c r="A11" s="423"/>
      <c r="B11" s="274"/>
      <c r="C11" s="45" t="s">
        <v>42</v>
      </c>
      <c r="D11" s="43">
        <v>200</v>
      </c>
      <c r="E11" s="48"/>
      <c r="F11" s="278">
        <f>ROUND(D11*E11,2)</f>
        <v>0</v>
      </c>
    </row>
    <row r="12" spans="1:6" s="279" customFormat="1" ht="13.8">
      <c r="A12" s="423"/>
      <c r="B12" s="274"/>
      <c r="C12" s="45"/>
      <c r="D12" s="43"/>
      <c r="E12" s="48"/>
      <c r="F12" s="43"/>
    </row>
    <row r="13" spans="1:6" s="60" customFormat="1" ht="37.200000000000003" customHeight="1">
      <c r="A13" s="423">
        <f>A10+1</f>
        <v>3</v>
      </c>
      <c r="B13" s="18" t="s">
        <v>344</v>
      </c>
      <c r="C13" s="45"/>
      <c r="D13" s="43"/>
      <c r="E13" s="48"/>
      <c r="F13" s="43"/>
    </row>
    <row r="14" spans="1:6" s="279" customFormat="1" ht="13.8">
      <c r="A14" s="423"/>
      <c r="B14" s="274"/>
      <c r="C14" s="45" t="s">
        <v>42</v>
      </c>
      <c r="D14" s="43">
        <v>200</v>
      </c>
      <c r="E14" s="48"/>
      <c r="F14" s="278">
        <f>ROUND(D14*E14,2)</f>
        <v>0</v>
      </c>
    </row>
    <row r="15" spans="1:6" s="279" customFormat="1" ht="13.8">
      <c r="A15" s="423"/>
      <c r="B15" s="274"/>
      <c r="C15" s="45"/>
      <c r="D15" s="43"/>
      <c r="E15" s="48"/>
      <c r="F15" s="43"/>
    </row>
    <row r="16" spans="1:6" s="60" customFormat="1" ht="38.4" customHeight="1">
      <c r="A16" s="423">
        <f>A13+1</f>
        <v>4</v>
      </c>
      <c r="B16" s="18" t="s">
        <v>343</v>
      </c>
      <c r="C16" s="45"/>
      <c r="D16" s="43"/>
      <c r="E16" s="48"/>
      <c r="F16" s="43"/>
    </row>
    <row r="17" spans="1:6" s="279" customFormat="1" ht="13.8">
      <c r="A17" s="423"/>
      <c r="B17" s="274"/>
      <c r="C17" s="45" t="s">
        <v>42</v>
      </c>
      <c r="D17" s="43">
        <v>200</v>
      </c>
      <c r="E17" s="48"/>
      <c r="F17" s="278">
        <f>ROUND(D17*E17,2)</f>
        <v>0</v>
      </c>
    </row>
    <row r="18" spans="1:6" s="279" customFormat="1" ht="13.8">
      <c r="A18" s="423"/>
      <c r="B18" s="274"/>
      <c r="C18" s="45"/>
      <c r="D18" s="43"/>
      <c r="E18" s="48"/>
      <c r="F18" s="43"/>
    </row>
    <row r="19" spans="1:6" s="60" customFormat="1" ht="75" customHeight="1">
      <c r="A19" s="423">
        <f>A16+1</f>
        <v>5</v>
      </c>
      <c r="B19" s="18" t="s">
        <v>567</v>
      </c>
      <c r="C19" s="45"/>
      <c r="D19" s="43"/>
      <c r="E19" s="48"/>
      <c r="F19" s="43"/>
    </row>
    <row r="20" spans="1:6" s="279" customFormat="1" ht="13.8">
      <c r="A20" s="423"/>
      <c r="B20" s="46"/>
      <c r="C20" s="45" t="s">
        <v>43</v>
      </c>
      <c r="D20" s="43">
        <v>30</v>
      </c>
      <c r="E20" s="48"/>
      <c r="F20" s="278">
        <f>ROUND(D20*E20,2)</f>
        <v>0</v>
      </c>
    </row>
    <row r="21" spans="1:6" s="279" customFormat="1" ht="12.75" customHeight="1">
      <c r="A21" s="423"/>
      <c r="B21" s="280"/>
      <c r="C21" s="45"/>
      <c r="D21" s="43"/>
      <c r="E21" s="48"/>
      <c r="F21" s="43"/>
    </row>
    <row r="22" spans="1:6" ht="36">
      <c r="A22" s="423">
        <f>A19+1</f>
        <v>6</v>
      </c>
      <c r="B22" s="62" t="s">
        <v>113</v>
      </c>
      <c r="C22" s="51"/>
      <c r="D22" s="41"/>
      <c r="E22" s="392"/>
    </row>
    <row r="23" spans="1:6" s="274" customFormat="1" ht="13.8">
      <c r="A23" s="423"/>
      <c r="B23" s="61"/>
      <c r="C23" s="63" t="s">
        <v>43</v>
      </c>
      <c r="D23" s="43">
        <v>20</v>
      </c>
      <c r="E23" s="392"/>
      <c r="F23" s="278">
        <f>ROUND(D23*E23,2)</f>
        <v>0</v>
      </c>
    </row>
    <row r="24" spans="1:6" s="274" customFormat="1" ht="13.8">
      <c r="A24" s="423"/>
      <c r="B24" s="61"/>
      <c r="C24" s="63"/>
      <c r="D24" s="43"/>
      <c r="E24" s="392"/>
      <c r="F24" s="278"/>
    </row>
    <row r="25" spans="1:6" s="274" customFormat="1">
      <c r="A25" s="268"/>
      <c r="B25" s="47"/>
      <c r="C25" s="45"/>
      <c r="D25" s="48"/>
      <c r="E25" s="48"/>
      <c r="F25" s="48"/>
    </row>
    <row r="26" spans="1:6" s="40" customFormat="1" ht="13.8">
      <c r="A26" s="89" t="str">
        <f>A1</f>
        <v>A 3.</v>
      </c>
      <c r="B26" s="54" t="s">
        <v>351</v>
      </c>
      <c r="C26" s="55"/>
      <c r="D26" s="56"/>
      <c r="E26" s="56"/>
      <c r="F26" s="56">
        <f>SUM(F7:F24)</f>
        <v>0</v>
      </c>
    </row>
  </sheetData>
  <sheetProtection algorithmName="SHA-512" hashValue="rrEVhB5zstFzhwiELQDKclLAdKZavKKxM/FhjatqwZ6oWW+F6aTsMNYClX8OUYEECjDyJzBjsxFppj13pYcAdw==" saltValue="XOEypifHmtlvPrquD/jyEg==" spinCount="100000" sheet="1" objects="1" scenarios="1"/>
  <mergeCells count="1">
    <mergeCell ref="B3:F3"/>
  </mergeCells>
  <pageMargins left="0.70866141732283472" right="0.19685039370078741" top="0.78740157480314965" bottom="0.94488188976377963" header="0.31496062992125984" footer="0.31496062992125984"/>
  <pageSetup paperSize="9" orientation="portrait" horizontalDpi="4294967293" r:id="rId1"/>
  <headerFooter>
    <oddHeader>&amp;L&amp;"-,Regular"&amp;K01+042INVESTITOR: HRVATSKI INSTITUT ZA POVIJEST
GRAĐEVINA: Palača bogoštovlja i nastave, Opatička 10, Zagreb&amp;R&amp;"-,Regular"&amp;K01+043PROJEKT OBNOVE KONSTRUKCIJE ZGRADE - Z.O.P. 12/21
T R O Š K O V N I K</oddHeader>
    <oddFooter>&amp;L&amp;"-,Regular"&amp;K01+044
Glavni projektant: Martina Vujasinović, mag. ind. aedif.
INTRADOS PROJEKT d.o.o., Zagreb, svibanj 2022.&amp;R&amp;"-,Regular"&amp;K01+043str.: A 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J114"/>
  <sheetViews>
    <sheetView view="pageBreakPreview" topLeftCell="A55" zoomScaleNormal="100" zoomScaleSheetLayoutView="100" zoomScalePageLayoutView="90" workbookViewId="0">
      <selection activeCell="F70" sqref="F70"/>
    </sheetView>
  </sheetViews>
  <sheetFormatPr defaultColWidth="9.125" defaultRowHeight="12"/>
  <cols>
    <col min="1" max="1" width="7.625" style="50" customWidth="1"/>
    <col min="2" max="2" width="40.75" style="71" customWidth="1"/>
    <col min="3" max="3" width="5.875" style="51" bestFit="1" customWidth="1"/>
    <col min="4" max="4" width="10.625" style="72" customWidth="1"/>
    <col min="5" max="5" width="11.875" style="80" customWidth="1"/>
    <col min="6" max="6" width="13.25" style="43" bestFit="1" customWidth="1"/>
    <col min="7" max="16384" width="9.125" style="50"/>
  </cols>
  <sheetData>
    <row r="1" spans="1:7" s="70" customFormat="1" ht="13.8">
      <c r="A1" s="122" t="s">
        <v>433</v>
      </c>
      <c r="B1" s="74" t="s">
        <v>115</v>
      </c>
      <c r="C1" s="75"/>
      <c r="D1" s="25"/>
      <c r="E1" s="76"/>
      <c r="F1" s="38"/>
    </row>
    <row r="2" spans="1:7">
      <c r="C2" s="29"/>
      <c r="D2" s="77"/>
      <c r="E2" s="78"/>
      <c r="F2" s="79"/>
    </row>
    <row r="3" spans="1:7" ht="35.4" customHeight="1">
      <c r="B3" s="553" t="s">
        <v>327</v>
      </c>
      <c r="C3" s="553"/>
      <c r="D3" s="553"/>
      <c r="E3" s="553"/>
      <c r="F3" s="553"/>
      <c r="G3" s="553"/>
    </row>
    <row r="4" spans="1:7" s="19" customFormat="1">
      <c r="B4" s="18"/>
      <c r="C4" s="18"/>
      <c r="D4" s="18"/>
      <c r="E4" s="274"/>
      <c r="F4" s="18"/>
    </row>
    <row r="5" spans="1:7" s="19" customFormat="1" ht="11.4" customHeight="1">
      <c r="A5" s="86" t="s">
        <v>357</v>
      </c>
      <c r="B5" s="18" t="s">
        <v>334</v>
      </c>
      <c r="C5" s="18" t="s">
        <v>339</v>
      </c>
      <c r="D5" s="20" t="s">
        <v>335</v>
      </c>
      <c r="E5" s="276" t="s">
        <v>336</v>
      </c>
      <c r="F5" s="20" t="s">
        <v>337</v>
      </c>
    </row>
    <row r="6" spans="1:7" s="19" customFormat="1">
      <c r="B6" s="18"/>
      <c r="C6" s="18"/>
      <c r="D6" s="18"/>
      <c r="E6" s="274"/>
      <c r="F6" s="18"/>
    </row>
    <row r="7" spans="1:7" s="275" customFormat="1" ht="72">
      <c r="A7" s="424">
        <v>1</v>
      </c>
      <c r="B7" s="456" t="s">
        <v>575</v>
      </c>
      <c r="C7" s="144"/>
      <c r="D7" s="145"/>
      <c r="E7" s="393"/>
      <c r="F7" s="146"/>
    </row>
    <row r="8" spans="1:7" s="275" customFormat="1" ht="13.8">
      <c r="A8" s="424"/>
      <c r="B8" s="24"/>
      <c r="C8" s="147" t="s">
        <v>43</v>
      </c>
      <c r="D8" s="146">
        <v>20</v>
      </c>
      <c r="E8" s="393"/>
      <c r="F8" s="14">
        <f>ROUND(D8*E8,2)</f>
        <v>0</v>
      </c>
    </row>
    <row r="9" spans="1:7" s="275" customFormat="1" ht="13.8">
      <c r="A9" s="424"/>
      <c r="B9" s="24"/>
      <c r="C9" s="147"/>
      <c r="D9" s="146"/>
      <c r="E9" s="393"/>
      <c r="F9" s="14"/>
    </row>
    <row r="10" spans="1:7" s="275" customFormat="1" ht="36">
      <c r="A10" s="424">
        <f>A7+1</f>
        <v>2</v>
      </c>
      <c r="B10" s="456" t="s">
        <v>621</v>
      </c>
      <c r="C10" s="144"/>
      <c r="D10" s="145"/>
      <c r="E10" s="393"/>
      <c r="F10" s="146"/>
    </row>
    <row r="11" spans="1:7" s="275" customFormat="1" ht="13.8">
      <c r="A11" s="424"/>
      <c r="B11" s="24"/>
      <c r="C11" s="147" t="s">
        <v>43</v>
      </c>
      <c r="D11" s="146">
        <v>15</v>
      </c>
      <c r="E11" s="393"/>
      <c r="F11" s="14">
        <f>ROUND(D11*E11,2)</f>
        <v>0</v>
      </c>
    </row>
    <row r="12" spans="1:7" s="275" customFormat="1" ht="13.8">
      <c r="A12" s="424"/>
      <c r="B12" s="24"/>
      <c r="C12" s="147"/>
      <c r="D12" s="146"/>
      <c r="E12" s="393"/>
      <c r="F12" s="14"/>
    </row>
    <row r="13" spans="1:7" s="275" customFormat="1" ht="144">
      <c r="A13" s="424">
        <f>A10+1</f>
        <v>3</v>
      </c>
      <c r="B13" s="438" t="s">
        <v>574</v>
      </c>
      <c r="C13" s="147"/>
      <c r="D13" s="145"/>
      <c r="E13" s="393"/>
      <c r="F13" s="146"/>
    </row>
    <row r="14" spans="1:7" s="275" customFormat="1" ht="13.8">
      <c r="A14" s="470"/>
      <c r="B14" s="438" t="s">
        <v>264</v>
      </c>
      <c r="C14" s="147" t="s">
        <v>43</v>
      </c>
      <c r="D14" s="146">
        <v>3</v>
      </c>
      <c r="E14" s="393"/>
      <c r="F14" s="14">
        <f>ROUND(D14*E14,2)</f>
        <v>0</v>
      </c>
    </row>
    <row r="15" spans="1:7" s="275" customFormat="1" ht="13.8">
      <c r="A15" s="470"/>
      <c r="B15" s="438" t="s">
        <v>265</v>
      </c>
      <c r="C15" s="147" t="s">
        <v>42</v>
      </c>
      <c r="D15" s="146">
        <v>20</v>
      </c>
      <c r="E15" s="393"/>
      <c r="F15" s="14">
        <f>ROUND(D15*E15,2)</f>
        <v>0</v>
      </c>
    </row>
    <row r="16" spans="1:7" s="275" customFormat="1" ht="13.8">
      <c r="A16" s="470"/>
      <c r="B16" s="24"/>
      <c r="C16" s="147"/>
      <c r="D16" s="146"/>
      <c r="E16" s="393"/>
      <c r="F16" s="14"/>
    </row>
    <row r="17" spans="1:6" s="275" customFormat="1" ht="123" customHeight="1">
      <c r="A17" s="424">
        <f>A13+1</f>
        <v>4</v>
      </c>
      <c r="B17" s="438" t="s">
        <v>576</v>
      </c>
      <c r="C17" s="144"/>
      <c r="D17" s="145"/>
      <c r="E17" s="393"/>
      <c r="F17" s="146"/>
    </row>
    <row r="18" spans="1:6" s="275" customFormat="1" ht="13.8">
      <c r="A18" s="470"/>
      <c r="B18" s="438" t="s">
        <v>264</v>
      </c>
      <c r="C18" s="147" t="s">
        <v>43</v>
      </c>
      <c r="D18" s="146">
        <v>30</v>
      </c>
      <c r="E18" s="393"/>
      <c r="F18" s="14">
        <f>ROUND(D18*E18,2)</f>
        <v>0</v>
      </c>
    </row>
    <row r="19" spans="1:6" s="275" customFormat="1" ht="13.8">
      <c r="A19" s="470"/>
      <c r="B19" s="438" t="s">
        <v>265</v>
      </c>
      <c r="C19" s="147" t="s">
        <v>42</v>
      </c>
      <c r="D19" s="146">
        <v>10</v>
      </c>
      <c r="E19" s="393"/>
      <c r="F19" s="14">
        <f>ROUND(D19*E19,2)</f>
        <v>0</v>
      </c>
    </row>
    <row r="20" spans="1:6" s="275" customFormat="1">
      <c r="B20" s="435"/>
      <c r="C20" s="435"/>
      <c r="D20" s="435"/>
      <c r="E20" s="435"/>
      <c r="F20" s="435"/>
    </row>
    <row r="21" spans="1:6" s="15" customFormat="1" ht="142.5" customHeight="1">
      <c r="A21" s="424">
        <f>A17+1</f>
        <v>5</v>
      </c>
      <c r="B21" s="409" t="s">
        <v>472</v>
      </c>
      <c r="C21" s="144"/>
      <c r="D21" s="145"/>
      <c r="E21" s="393"/>
      <c r="F21" s="146"/>
    </row>
    <row r="22" spans="1:6" s="15" customFormat="1" ht="13.8">
      <c r="A22" s="424"/>
      <c r="B22" s="24" t="s">
        <v>264</v>
      </c>
      <c r="C22" s="147" t="s">
        <v>43</v>
      </c>
      <c r="D22" s="146">
        <v>30</v>
      </c>
      <c r="E22" s="393"/>
      <c r="F22" s="14">
        <f>ROUND(D22*E22,2)</f>
        <v>0</v>
      </c>
    </row>
    <row r="23" spans="1:6" s="434" customFormat="1" ht="13.8">
      <c r="A23" s="424"/>
      <c r="B23" s="24" t="s">
        <v>265</v>
      </c>
      <c r="C23" s="147" t="s">
        <v>42</v>
      </c>
      <c r="D23" s="146">
        <v>500</v>
      </c>
      <c r="E23" s="393"/>
      <c r="F23" s="14">
        <f>ROUND(D23*E23,2)</f>
        <v>0</v>
      </c>
    </row>
    <row r="24" spans="1:6" s="15" customFormat="1" ht="13.8">
      <c r="A24" s="424"/>
      <c r="B24" s="148"/>
      <c r="C24" s="21"/>
      <c r="D24" s="31"/>
      <c r="E24" s="393"/>
      <c r="F24" s="146"/>
    </row>
    <row r="25" spans="1:6" s="15" customFormat="1" ht="145.80000000000001" customHeight="1">
      <c r="A25" s="424">
        <f>A21+1</f>
        <v>6</v>
      </c>
      <c r="B25" s="438" t="s">
        <v>470</v>
      </c>
      <c r="C25" s="147"/>
      <c r="D25" s="145"/>
      <c r="E25" s="393"/>
      <c r="F25" s="146"/>
    </row>
    <row r="26" spans="1:6" s="15" customFormat="1" ht="13.8">
      <c r="A26" s="424"/>
      <c r="B26" s="31" t="s">
        <v>29</v>
      </c>
      <c r="C26" s="147" t="s">
        <v>43</v>
      </c>
      <c r="D26" s="146">
        <v>15</v>
      </c>
      <c r="E26" s="393"/>
      <c r="F26" s="14">
        <f>ROUND(D26*E26,2)</f>
        <v>0</v>
      </c>
    </row>
    <row r="27" spans="1:6" s="15" customFormat="1" ht="13.8">
      <c r="A27" s="424"/>
      <c r="B27" s="31"/>
      <c r="C27" s="147"/>
      <c r="D27" s="146"/>
      <c r="E27" s="393"/>
      <c r="F27" s="14"/>
    </row>
    <row r="28" spans="1:6" s="15" customFormat="1" ht="142.5" customHeight="1">
      <c r="A28" s="424">
        <f>A25+1</f>
        <v>7</v>
      </c>
      <c r="B28" s="438" t="s">
        <v>471</v>
      </c>
      <c r="C28" s="144"/>
      <c r="D28" s="145"/>
      <c r="E28" s="393"/>
      <c r="F28" s="146"/>
    </row>
    <row r="29" spans="1:6" s="15" customFormat="1" ht="13.8">
      <c r="A29" s="424"/>
      <c r="B29" s="31" t="s">
        <v>264</v>
      </c>
      <c r="C29" s="147" t="s">
        <v>43</v>
      </c>
      <c r="D29" s="146">
        <v>40</v>
      </c>
      <c r="E29" s="393"/>
      <c r="F29" s="14">
        <f>ROUND(D29*E29,2)</f>
        <v>0</v>
      </c>
    </row>
    <row r="30" spans="1:6" s="15" customFormat="1" ht="13.8">
      <c r="A30" s="424"/>
      <c r="B30" s="31" t="s">
        <v>265</v>
      </c>
      <c r="C30" s="147" t="s">
        <v>42</v>
      </c>
      <c r="D30" s="146">
        <v>500</v>
      </c>
      <c r="E30" s="393"/>
      <c r="F30" s="14">
        <f>ROUND(D30*E30,2)</f>
        <v>0</v>
      </c>
    </row>
    <row r="31" spans="1:6" s="15" customFormat="1" ht="13.8">
      <c r="A31" s="424"/>
      <c r="B31" s="438"/>
      <c r="C31" s="147"/>
      <c r="D31" s="146"/>
      <c r="E31" s="393"/>
      <c r="F31" s="14"/>
    </row>
    <row r="32" spans="1:6" s="434" customFormat="1" ht="145.19999999999999" customHeight="1">
      <c r="A32" s="424">
        <f>A28+1</f>
        <v>8</v>
      </c>
      <c r="B32" s="438" t="s">
        <v>473</v>
      </c>
      <c r="C32" s="144"/>
      <c r="D32" s="145"/>
      <c r="E32" s="393"/>
      <c r="F32" s="146"/>
    </row>
    <row r="33" spans="1:6" s="434" customFormat="1" ht="13.8">
      <c r="A33" s="424"/>
      <c r="B33" s="438" t="s">
        <v>264</v>
      </c>
      <c r="C33" s="147" t="s">
        <v>43</v>
      </c>
      <c r="D33" s="146">
        <v>2</v>
      </c>
      <c r="E33" s="393"/>
      <c r="F33" s="14">
        <f>ROUND(D33*E33,2)</f>
        <v>0</v>
      </c>
    </row>
    <row r="34" spans="1:6" s="434" customFormat="1" ht="13.8">
      <c r="A34" s="424"/>
      <c r="B34" s="438" t="s">
        <v>265</v>
      </c>
      <c r="C34" s="147" t="s">
        <v>42</v>
      </c>
      <c r="D34" s="146">
        <v>17</v>
      </c>
      <c r="E34" s="393"/>
      <c r="F34" s="14">
        <f>ROUND(D34*E34,2)</f>
        <v>0</v>
      </c>
    </row>
    <row r="35" spans="1:6" s="434" customFormat="1" ht="13.8">
      <c r="A35" s="424"/>
      <c r="B35" s="438"/>
      <c r="C35" s="147"/>
      <c r="D35" s="146"/>
      <c r="E35" s="393"/>
      <c r="F35" s="14"/>
    </row>
    <row r="36" spans="1:6" s="434" customFormat="1" ht="131.25" customHeight="1">
      <c r="A36" s="424">
        <f>A32+1</f>
        <v>9</v>
      </c>
      <c r="B36" s="31" t="s">
        <v>571</v>
      </c>
      <c r="C36" s="144"/>
      <c r="D36" s="145"/>
      <c r="E36" s="393"/>
      <c r="F36" s="146"/>
    </row>
    <row r="37" spans="1:6" s="15" customFormat="1" ht="13.8">
      <c r="A37" s="424"/>
      <c r="B37" s="31" t="s">
        <v>264</v>
      </c>
      <c r="C37" s="147" t="s">
        <v>43</v>
      </c>
      <c r="D37" s="146">
        <v>5</v>
      </c>
      <c r="E37" s="393"/>
      <c r="F37" s="14">
        <f>ROUND(D37*E37,2)</f>
        <v>0</v>
      </c>
    </row>
    <row r="38" spans="1:6" s="15" customFormat="1" ht="13.8">
      <c r="A38" s="424"/>
      <c r="B38" s="31" t="s">
        <v>265</v>
      </c>
      <c r="C38" s="147" t="s">
        <v>42</v>
      </c>
      <c r="D38" s="146">
        <v>20</v>
      </c>
      <c r="E38" s="393"/>
      <c r="F38" s="14">
        <f>ROUND(D38*E38,2)</f>
        <v>0</v>
      </c>
    </row>
    <row r="39" spans="1:6" s="15" customFormat="1" ht="13.8">
      <c r="A39" s="424"/>
      <c r="B39" s="31"/>
      <c r="C39" s="147"/>
      <c r="D39" s="146"/>
      <c r="E39" s="393"/>
      <c r="F39" s="14"/>
    </row>
    <row r="40" spans="1:6" s="15" customFormat="1" ht="131.25" customHeight="1">
      <c r="A40" s="424">
        <f>A36+1</f>
        <v>10</v>
      </c>
      <c r="B40" s="31" t="s">
        <v>474</v>
      </c>
      <c r="C40" s="144"/>
      <c r="D40" s="145"/>
      <c r="E40" s="393"/>
      <c r="F40" s="146"/>
    </row>
    <row r="41" spans="1:6" s="15" customFormat="1" ht="13.8">
      <c r="A41" s="424"/>
      <c r="B41" s="31" t="s">
        <v>264</v>
      </c>
      <c r="C41" s="147" t="s">
        <v>43</v>
      </c>
      <c r="D41" s="146">
        <v>20</v>
      </c>
      <c r="E41" s="393"/>
      <c r="F41" s="14">
        <f>ROUND(D41*E41,2)</f>
        <v>0</v>
      </c>
    </row>
    <row r="42" spans="1:6" s="15" customFormat="1" ht="13.8">
      <c r="A42" s="424"/>
      <c r="B42" s="31" t="s">
        <v>265</v>
      </c>
      <c r="C42" s="147" t="s">
        <v>42</v>
      </c>
      <c r="D42" s="146">
        <v>125</v>
      </c>
      <c r="E42" s="393"/>
      <c r="F42" s="14">
        <f>ROUND(D42*E42,2)</f>
        <v>0</v>
      </c>
    </row>
    <row r="43" spans="1:6" s="15" customFormat="1" ht="13.8">
      <c r="A43" s="424"/>
      <c r="B43" s="24"/>
      <c r="C43" s="147"/>
      <c r="D43" s="146"/>
      <c r="E43" s="393"/>
      <c r="F43" s="14"/>
    </row>
    <row r="44" spans="1:6" s="15" customFormat="1" ht="119.25" customHeight="1">
      <c r="A44" s="424">
        <f>A40+1</f>
        <v>11</v>
      </c>
      <c r="B44" s="409" t="s">
        <v>572</v>
      </c>
      <c r="C44" s="144"/>
      <c r="D44" s="145"/>
      <c r="E44" s="393"/>
      <c r="F44" s="146"/>
    </row>
    <row r="45" spans="1:6" s="15" customFormat="1" ht="13.8">
      <c r="A45" s="424"/>
      <c r="B45" s="31" t="s">
        <v>29</v>
      </c>
      <c r="C45" s="147" t="s">
        <v>43</v>
      </c>
      <c r="D45" s="146">
        <v>40</v>
      </c>
      <c r="E45" s="393"/>
      <c r="F45" s="14">
        <f>ROUND(D45*E45,2)</f>
        <v>0</v>
      </c>
    </row>
    <row r="46" spans="1:6" s="15" customFormat="1" ht="13.8">
      <c r="A46" s="424"/>
      <c r="B46" s="24"/>
      <c r="C46" s="147"/>
      <c r="D46" s="146"/>
      <c r="E46" s="393"/>
      <c r="F46" s="14"/>
    </row>
    <row r="47" spans="1:6" s="15" customFormat="1" ht="132">
      <c r="A47" s="424">
        <f>A44+1</f>
        <v>12</v>
      </c>
      <c r="B47" s="438" t="s">
        <v>573</v>
      </c>
      <c r="C47" s="144"/>
      <c r="D47" s="145"/>
      <c r="E47" s="393"/>
      <c r="F47" s="146"/>
    </row>
    <row r="48" spans="1:6" s="15" customFormat="1" ht="13.8">
      <c r="A48" s="424"/>
      <c r="B48" s="31" t="s">
        <v>29</v>
      </c>
      <c r="C48" s="147" t="s">
        <v>43</v>
      </c>
      <c r="D48" s="146">
        <v>5</v>
      </c>
      <c r="E48" s="393"/>
      <c r="F48" s="14">
        <f>ROUND(D48*E48,2)</f>
        <v>0</v>
      </c>
    </row>
    <row r="49" spans="1:6" s="15" customFormat="1" ht="13.8">
      <c r="A49" s="424"/>
      <c r="B49" s="31"/>
      <c r="C49" s="147"/>
      <c r="D49" s="146"/>
      <c r="E49" s="393"/>
      <c r="F49" s="14"/>
    </row>
    <row r="50" spans="1:6" s="434" customFormat="1" ht="144">
      <c r="A50" s="424">
        <f>A47+1</f>
        <v>13</v>
      </c>
      <c r="B50" s="438" t="s">
        <v>577</v>
      </c>
      <c r="C50" s="147"/>
      <c r="D50" s="145"/>
      <c r="E50" s="393"/>
      <c r="F50" s="146"/>
    </row>
    <row r="51" spans="1:6" s="434" customFormat="1" ht="13.8">
      <c r="A51" s="424"/>
      <c r="B51" s="438" t="s">
        <v>264</v>
      </c>
      <c r="C51" s="147" t="s">
        <v>43</v>
      </c>
      <c r="D51" s="146">
        <v>3</v>
      </c>
      <c r="E51" s="393"/>
      <c r="F51" s="14">
        <f>ROUND(D51*E51,2)</f>
        <v>0</v>
      </c>
    </row>
    <row r="52" spans="1:6" s="434" customFormat="1" ht="13.8">
      <c r="A52" s="424"/>
      <c r="B52" s="438" t="s">
        <v>265</v>
      </c>
      <c r="C52" s="147" t="s">
        <v>42</v>
      </c>
      <c r="D52" s="146">
        <v>100</v>
      </c>
      <c r="E52" s="393"/>
      <c r="F52" s="14">
        <f>ROUND(D52*E52,2)</f>
        <v>0</v>
      </c>
    </row>
    <row r="53" spans="1:6" s="434" customFormat="1" ht="13.8">
      <c r="A53" s="424"/>
      <c r="B53" s="438"/>
      <c r="C53" s="147"/>
      <c r="D53" s="146"/>
      <c r="E53" s="393"/>
      <c r="F53" s="14"/>
    </row>
    <row r="54" spans="1:6" s="434" customFormat="1" ht="87.6" customHeight="1">
      <c r="A54" s="424">
        <f>A50+1</f>
        <v>14</v>
      </c>
      <c r="B54" s="438" t="s">
        <v>578</v>
      </c>
      <c r="C54" s="147"/>
      <c r="D54" s="145"/>
      <c r="E54" s="393"/>
      <c r="F54" s="146"/>
    </row>
    <row r="55" spans="1:6" s="434" customFormat="1" ht="13.8">
      <c r="A55" s="424"/>
      <c r="B55" s="438" t="s">
        <v>264</v>
      </c>
      <c r="C55" s="147" t="s">
        <v>27</v>
      </c>
      <c r="D55" s="146">
        <v>3</v>
      </c>
      <c r="E55" s="393"/>
      <c r="F55" s="14">
        <f>ROUND(D55*E55,2)</f>
        <v>0</v>
      </c>
    </row>
    <row r="56" spans="1:6" s="434" customFormat="1" ht="13.8">
      <c r="A56" s="424"/>
      <c r="B56" s="438" t="s">
        <v>265</v>
      </c>
      <c r="C56" s="147" t="s">
        <v>42</v>
      </c>
      <c r="D56" s="146">
        <v>30</v>
      </c>
      <c r="E56" s="393"/>
      <c r="F56" s="14">
        <f>ROUND(D56*E56,2)</f>
        <v>0</v>
      </c>
    </row>
    <row r="57" spans="1:6" s="434" customFormat="1" ht="13.8">
      <c r="A57" s="424"/>
      <c r="B57" s="438"/>
      <c r="C57" s="147"/>
      <c r="D57" s="146"/>
      <c r="E57" s="393"/>
      <c r="F57" s="14"/>
    </row>
    <row r="58" spans="1:6" s="434" customFormat="1" ht="24">
      <c r="A58" s="424">
        <f>A54+1</f>
        <v>15</v>
      </c>
      <c r="B58" s="438" t="s">
        <v>633</v>
      </c>
      <c r="C58" s="147"/>
      <c r="D58" s="145"/>
      <c r="E58" s="393"/>
      <c r="F58" s="146"/>
    </row>
    <row r="59" spans="1:6" s="434" customFormat="1" ht="13.8">
      <c r="A59" s="424"/>
      <c r="B59" s="438" t="s">
        <v>264</v>
      </c>
      <c r="C59" s="147" t="s">
        <v>27</v>
      </c>
      <c r="D59" s="146">
        <v>3</v>
      </c>
      <c r="E59" s="393"/>
      <c r="F59" s="14">
        <f>ROUND(D59*E59,2)</f>
        <v>0</v>
      </c>
    </row>
    <row r="60" spans="1:6" s="434" customFormat="1" ht="13.8">
      <c r="A60" s="424"/>
      <c r="B60" s="438" t="s">
        <v>632</v>
      </c>
      <c r="C60" s="147" t="s">
        <v>42</v>
      </c>
      <c r="D60" s="146">
        <v>10</v>
      </c>
      <c r="E60" s="393"/>
      <c r="F60" s="14">
        <f>ROUND(D60*E60,2)</f>
        <v>0</v>
      </c>
    </row>
    <row r="61" spans="1:6" s="434" customFormat="1" ht="13.8">
      <c r="A61" s="424"/>
      <c r="B61" s="438"/>
      <c r="C61" s="147"/>
      <c r="D61" s="146"/>
      <c r="E61" s="393"/>
      <c r="F61" s="14"/>
    </row>
    <row r="62" spans="1:6" s="15" customFormat="1" ht="72" customHeight="1">
      <c r="A62" s="424">
        <f>A47+1</f>
        <v>13</v>
      </c>
      <c r="B62" s="31" t="s">
        <v>475</v>
      </c>
      <c r="C62" s="147"/>
      <c r="D62" s="145"/>
      <c r="E62" s="393"/>
      <c r="F62" s="146"/>
    </row>
    <row r="63" spans="1:6" s="15" customFormat="1" ht="13.8">
      <c r="A63" s="424"/>
      <c r="B63" s="31" t="s">
        <v>476</v>
      </c>
      <c r="C63" s="147" t="s">
        <v>114</v>
      </c>
      <c r="D63" s="146">
        <v>10000</v>
      </c>
      <c r="E63" s="393"/>
      <c r="F63" s="14">
        <f>ROUND(D63*E63,2)</f>
        <v>0</v>
      </c>
    </row>
    <row r="64" spans="1:6" s="15" customFormat="1" ht="13.8">
      <c r="A64" s="424"/>
      <c r="B64" s="31" t="s">
        <v>477</v>
      </c>
      <c r="C64" s="147" t="s">
        <v>114</v>
      </c>
      <c r="D64" s="146">
        <v>14000</v>
      </c>
      <c r="E64" s="393"/>
      <c r="F64" s="14">
        <f>ROUND(D64*E64,2)</f>
        <v>0</v>
      </c>
    </row>
    <row r="65" spans="1:6" s="434" customFormat="1" ht="13.8">
      <c r="A65" s="424"/>
      <c r="B65" s="438"/>
      <c r="C65" s="147"/>
      <c r="D65" s="146"/>
      <c r="E65" s="393"/>
      <c r="F65" s="14"/>
    </row>
    <row r="66" spans="1:6" s="434" customFormat="1" ht="72">
      <c r="A66" s="424">
        <f>A62+1</f>
        <v>14</v>
      </c>
      <c r="B66" s="438" t="s">
        <v>579</v>
      </c>
      <c r="C66" s="147"/>
      <c r="D66" s="145"/>
      <c r="E66" s="393"/>
      <c r="F66" s="146"/>
    </row>
    <row r="67" spans="1:6" s="434" customFormat="1" ht="13.8">
      <c r="A67" s="424"/>
      <c r="B67" s="438"/>
      <c r="C67" s="147" t="s">
        <v>27</v>
      </c>
      <c r="D67" s="146">
        <v>800</v>
      </c>
      <c r="E67" s="393"/>
      <c r="F67" s="14">
        <f>ROUND(D67*E67,2)</f>
        <v>0</v>
      </c>
    </row>
    <row r="68" spans="1:6" s="15" customFormat="1" ht="13.8">
      <c r="A68" s="85"/>
      <c r="B68" s="71"/>
      <c r="C68" s="51"/>
      <c r="D68" s="73"/>
      <c r="E68" s="450"/>
      <c r="F68" s="43"/>
    </row>
    <row r="69" spans="1:6" s="15" customFormat="1" ht="13.8">
      <c r="A69" s="120" t="str">
        <f>A1</f>
        <v>A 4.</v>
      </c>
      <c r="B69" s="81" t="s">
        <v>352</v>
      </c>
      <c r="C69" s="82"/>
      <c r="D69" s="83"/>
      <c r="E69" s="84"/>
      <c r="F69" s="56">
        <f>SUM(F7:F68)</f>
        <v>0</v>
      </c>
    </row>
    <row r="70" spans="1:6" s="15" customFormat="1">
      <c r="A70" s="50"/>
      <c r="B70" s="71"/>
      <c r="C70" s="51"/>
      <c r="D70" s="72"/>
      <c r="E70" s="80"/>
      <c r="F70" s="43"/>
    </row>
    <row r="71" spans="1:6" s="15" customFormat="1">
      <c r="A71" s="50"/>
      <c r="B71" s="71"/>
      <c r="C71" s="51"/>
      <c r="D71" s="52"/>
      <c r="E71" s="80"/>
      <c r="F71" s="43"/>
    </row>
    <row r="72" spans="1:6" s="15" customFormat="1">
      <c r="A72" s="50"/>
      <c r="B72" s="71"/>
      <c r="C72" s="51"/>
      <c r="D72" s="52"/>
      <c r="E72" s="80"/>
      <c r="F72" s="43"/>
    </row>
    <row r="73" spans="1:6" s="434" customFormat="1">
      <c r="A73" s="50"/>
      <c r="B73" s="71"/>
      <c r="C73" s="51"/>
      <c r="D73" s="72"/>
      <c r="E73" s="80"/>
      <c r="F73" s="43"/>
    </row>
    <row r="74" spans="1:6" s="434" customFormat="1">
      <c r="A74" s="50"/>
      <c r="B74" s="71"/>
      <c r="C74" s="51"/>
      <c r="D74" s="72"/>
      <c r="E74" s="80"/>
      <c r="F74" s="43"/>
    </row>
    <row r="75" spans="1:6" s="15" customFormat="1">
      <c r="A75" s="50"/>
      <c r="B75" s="71"/>
      <c r="C75" s="51"/>
      <c r="D75" s="72"/>
      <c r="E75" s="80"/>
      <c r="F75" s="43"/>
    </row>
    <row r="76" spans="1:6" s="15" customFormat="1">
      <c r="A76" s="50"/>
      <c r="B76" s="71"/>
      <c r="C76" s="51"/>
      <c r="D76" s="72"/>
      <c r="E76" s="80"/>
      <c r="F76" s="43"/>
    </row>
    <row r="77" spans="1:6" s="15" customFormat="1">
      <c r="A77" s="50"/>
      <c r="B77" s="71"/>
      <c r="C77" s="51"/>
      <c r="D77" s="72"/>
      <c r="E77" s="80"/>
      <c r="F77" s="43"/>
    </row>
    <row r="78" spans="1:6" s="15" customFormat="1">
      <c r="A78" s="50"/>
      <c r="B78" s="71"/>
      <c r="C78" s="51"/>
      <c r="D78" s="72"/>
      <c r="E78" s="80"/>
      <c r="F78" s="43"/>
    </row>
    <row r="79" spans="1:6" s="15" customFormat="1">
      <c r="A79" s="50"/>
      <c r="B79" s="71"/>
      <c r="C79" s="51"/>
      <c r="D79" s="72"/>
      <c r="E79" s="80"/>
      <c r="F79" s="43"/>
    </row>
    <row r="80" spans="1:6" s="15" customFormat="1">
      <c r="A80" s="50"/>
      <c r="B80" s="71"/>
      <c r="C80" s="51"/>
      <c r="D80" s="72"/>
      <c r="E80" s="80"/>
      <c r="F80" s="43"/>
    </row>
    <row r="81" spans="1:6" s="15" customFormat="1">
      <c r="A81" s="50"/>
      <c r="B81" s="71"/>
      <c r="C81" s="51"/>
      <c r="D81" s="72"/>
      <c r="E81" s="80"/>
      <c r="F81" s="43"/>
    </row>
    <row r="82" spans="1:6" s="15" customFormat="1">
      <c r="A82" s="50"/>
      <c r="B82" s="71"/>
      <c r="C82" s="51"/>
      <c r="D82" s="72"/>
      <c r="E82" s="80"/>
      <c r="F82" s="43"/>
    </row>
    <row r="83" spans="1:6" s="15" customFormat="1">
      <c r="A83" s="50"/>
      <c r="B83" s="71"/>
      <c r="C83" s="51"/>
      <c r="D83" s="72"/>
      <c r="E83" s="80"/>
      <c r="F83" s="43"/>
    </row>
    <row r="84" spans="1:6" s="15" customFormat="1">
      <c r="A84" s="50"/>
      <c r="B84" s="71"/>
      <c r="C84" s="51"/>
      <c r="D84" s="72"/>
      <c r="E84" s="80"/>
      <c r="F84" s="43"/>
    </row>
    <row r="85" spans="1:6" s="15" customFormat="1">
      <c r="A85" s="50"/>
      <c r="B85" s="71"/>
      <c r="C85" s="51"/>
      <c r="D85" s="72"/>
      <c r="E85" s="80"/>
      <c r="F85" s="43"/>
    </row>
    <row r="86" spans="1:6" s="15" customFormat="1">
      <c r="A86" s="50"/>
      <c r="B86" s="71"/>
      <c r="C86" s="51"/>
      <c r="D86" s="72"/>
      <c r="E86" s="80"/>
      <c r="F86" s="43"/>
    </row>
    <row r="87" spans="1:6" s="15" customFormat="1">
      <c r="A87" s="50"/>
      <c r="B87" s="71"/>
      <c r="C87" s="51"/>
      <c r="D87" s="72"/>
      <c r="E87" s="80"/>
      <c r="F87" s="43"/>
    </row>
    <row r="88" spans="1:6" s="15" customFormat="1">
      <c r="A88" s="50"/>
      <c r="B88" s="71"/>
      <c r="C88" s="51"/>
      <c r="D88" s="72"/>
      <c r="E88" s="80"/>
      <c r="F88" s="43"/>
    </row>
    <row r="89" spans="1:6" s="15" customFormat="1">
      <c r="A89" s="50"/>
      <c r="B89" s="71"/>
      <c r="C89" s="51"/>
      <c r="D89" s="72"/>
      <c r="E89" s="80"/>
      <c r="F89" s="43"/>
    </row>
    <row r="90" spans="1:6" s="15" customFormat="1">
      <c r="A90" s="50"/>
      <c r="B90" s="71"/>
      <c r="C90" s="51"/>
      <c r="D90" s="72"/>
      <c r="E90" s="80"/>
      <c r="F90" s="43"/>
    </row>
    <row r="91" spans="1:6" s="15" customFormat="1">
      <c r="A91" s="50"/>
      <c r="B91" s="71"/>
      <c r="C91" s="51"/>
      <c r="D91" s="72"/>
      <c r="E91" s="80"/>
      <c r="F91" s="43"/>
    </row>
    <row r="92" spans="1:6" s="15" customFormat="1">
      <c r="A92" s="50"/>
      <c r="B92" s="71"/>
      <c r="C92" s="51"/>
      <c r="D92" s="72"/>
      <c r="E92" s="80"/>
      <c r="F92" s="43"/>
    </row>
    <row r="93" spans="1:6" s="15" customFormat="1">
      <c r="A93" s="50"/>
      <c r="B93" s="71"/>
      <c r="C93" s="51"/>
      <c r="D93" s="72"/>
      <c r="E93" s="80"/>
      <c r="F93" s="43"/>
    </row>
    <row r="94" spans="1:6" s="15" customFormat="1">
      <c r="A94" s="50"/>
      <c r="B94" s="71"/>
      <c r="C94" s="51"/>
      <c r="D94" s="72"/>
      <c r="E94" s="80"/>
      <c r="F94" s="43"/>
    </row>
    <row r="95" spans="1:6" s="15" customFormat="1">
      <c r="A95" s="50"/>
      <c r="B95" s="71"/>
      <c r="C95" s="51"/>
      <c r="D95" s="72"/>
      <c r="E95" s="80"/>
      <c r="F95" s="43"/>
    </row>
    <row r="96" spans="1:6" s="15" customFormat="1">
      <c r="A96" s="50"/>
      <c r="B96" s="71"/>
      <c r="C96" s="51"/>
      <c r="D96" s="72"/>
      <c r="E96" s="80"/>
      <c r="F96" s="43"/>
    </row>
    <row r="97" spans="1:6" s="434" customFormat="1">
      <c r="A97" s="50"/>
      <c r="B97" s="71"/>
      <c r="C97" s="51"/>
      <c r="D97" s="72"/>
      <c r="E97" s="80"/>
      <c r="F97" s="43"/>
    </row>
    <row r="98" spans="1:6" s="15" customFormat="1">
      <c r="A98" s="50"/>
      <c r="B98" s="71"/>
      <c r="C98" s="51"/>
      <c r="D98" s="72"/>
      <c r="E98" s="80"/>
      <c r="F98" s="43"/>
    </row>
    <row r="99" spans="1:6" s="15" customFormat="1">
      <c r="A99" s="50"/>
      <c r="B99" s="71"/>
      <c r="C99" s="51"/>
      <c r="D99" s="72"/>
      <c r="E99" s="80"/>
      <c r="F99" s="43"/>
    </row>
    <row r="100" spans="1:6" s="15" customFormat="1">
      <c r="A100" s="50"/>
      <c r="B100" s="71"/>
      <c r="C100" s="51"/>
      <c r="D100" s="72"/>
      <c r="E100" s="80"/>
      <c r="F100" s="43"/>
    </row>
    <row r="101" spans="1:6" s="15" customFormat="1">
      <c r="A101" s="50"/>
      <c r="B101" s="71"/>
      <c r="C101" s="51"/>
      <c r="D101" s="72"/>
      <c r="E101" s="80"/>
      <c r="F101" s="43"/>
    </row>
    <row r="102" spans="1:6" s="15" customFormat="1">
      <c r="A102" s="50"/>
      <c r="B102" s="71"/>
      <c r="C102" s="51"/>
      <c r="D102" s="72"/>
      <c r="E102" s="80"/>
      <c r="F102" s="43"/>
    </row>
    <row r="103" spans="1:6" s="15" customFormat="1">
      <c r="A103" s="50"/>
      <c r="B103" s="71"/>
      <c r="C103" s="51"/>
      <c r="D103" s="72"/>
      <c r="E103" s="80"/>
      <c r="F103" s="43"/>
    </row>
    <row r="104" spans="1:6" s="15" customFormat="1">
      <c r="A104" s="50"/>
      <c r="B104" s="71"/>
      <c r="C104" s="51"/>
      <c r="D104" s="72"/>
      <c r="E104" s="80"/>
      <c r="F104" s="43"/>
    </row>
    <row r="105" spans="1:6" s="15" customFormat="1">
      <c r="A105" s="50"/>
      <c r="B105" s="71"/>
      <c r="C105" s="51"/>
      <c r="D105" s="72"/>
      <c r="E105" s="80"/>
      <c r="F105" s="43"/>
    </row>
    <row r="106" spans="1:6" s="15" customFormat="1">
      <c r="A106" s="50"/>
      <c r="B106" s="71"/>
      <c r="C106" s="51"/>
      <c r="D106" s="72"/>
      <c r="E106" s="80"/>
      <c r="F106" s="43"/>
    </row>
    <row r="107" spans="1:6" s="15" customFormat="1">
      <c r="A107" s="50"/>
      <c r="B107" s="71"/>
      <c r="C107" s="51"/>
      <c r="D107" s="72"/>
      <c r="E107" s="80"/>
      <c r="F107" s="43"/>
    </row>
    <row r="108" spans="1:6" s="15" customFormat="1">
      <c r="A108" s="50"/>
      <c r="B108" s="71"/>
      <c r="C108" s="51"/>
      <c r="D108" s="72"/>
      <c r="E108" s="80"/>
      <c r="F108" s="43"/>
    </row>
    <row r="109" spans="1:6" s="15" customFormat="1">
      <c r="A109" s="50"/>
      <c r="B109" s="71"/>
      <c r="C109" s="51"/>
      <c r="D109" s="72"/>
      <c r="E109" s="80"/>
      <c r="F109" s="43"/>
    </row>
    <row r="110" spans="1:6" s="15" customFormat="1">
      <c r="A110" s="50"/>
      <c r="B110" s="71"/>
      <c r="C110" s="51"/>
      <c r="D110" s="72"/>
      <c r="E110" s="80"/>
      <c r="F110" s="43"/>
    </row>
    <row r="111" spans="1:6" s="15" customFormat="1">
      <c r="A111" s="50"/>
      <c r="B111" s="71"/>
      <c r="C111" s="51"/>
      <c r="D111" s="72"/>
      <c r="E111" s="80"/>
      <c r="F111" s="43"/>
    </row>
    <row r="112" spans="1:6" s="15" customFormat="1">
      <c r="A112" s="50"/>
      <c r="B112" s="71"/>
      <c r="C112" s="51"/>
      <c r="D112" s="72"/>
      <c r="E112" s="80"/>
      <c r="F112" s="43"/>
    </row>
    <row r="114" spans="7:218" ht="13.8">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0"/>
      <c r="FF114" s="70"/>
      <c r="FG114" s="70"/>
      <c r="FH114" s="70"/>
      <c r="FI114" s="70"/>
      <c r="FJ114" s="70"/>
      <c r="FK114" s="70"/>
      <c r="FL114" s="70"/>
      <c r="FM114" s="70"/>
      <c r="FN114" s="70"/>
      <c r="FO114" s="70"/>
      <c r="FP114" s="70"/>
      <c r="FQ114" s="70"/>
      <c r="FR114" s="70"/>
      <c r="FS114" s="70"/>
      <c r="FT114" s="70"/>
      <c r="FU114" s="70"/>
      <c r="FV114" s="70"/>
      <c r="FW114" s="70"/>
      <c r="FX114" s="70"/>
      <c r="FY114" s="70"/>
      <c r="FZ114" s="70"/>
      <c r="GA114" s="70"/>
      <c r="GB114" s="70"/>
      <c r="GC114" s="70"/>
      <c r="GD114" s="70"/>
      <c r="GE114" s="70"/>
      <c r="GF114" s="70"/>
      <c r="GG114" s="70"/>
      <c r="GH114" s="70"/>
      <c r="GI114" s="70"/>
      <c r="GJ114" s="70"/>
      <c r="GK114" s="70"/>
      <c r="GL114" s="70"/>
      <c r="GM114" s="70"/>
      <c r="GN114" s="70"/>
      <c r="GO114" s="70"/>
      <c r="GP114" s="70"/>
      <c r="GQ114" s="70"/>
      <c r="GR114" s="70"/>
      <c r="GS114" s="70"/>
      <c r="GT114" s="70"/>
      <c r="GU114" s="70"/>
      <c r="GV114" s="70"/>
      <c r="GW114" s="70"/>
      <c r="GX114" s="70"/>
      <c r="GY114" s="70"/>
      <c r="GZ114" s="70"/>
      <c r="HA114" s="70"/>
      <c r="HB114" s="70"/>
      <c r="HC114" s="70"/>
      <c r="HD114" s="70"/>
      <c r="HE114" s="70"/>
      <c r="HF114" s="70"/>
      <c r="HG114" s="70"/>
      <c r="HH114" s="70"/>
      <c r="HI114" s="70"/>
      <c r="HJ114" s="70"/>
    </row>
  </sheetData>
  <sheetProtection algorithmName="SHA-512" hashValue="GcyG/5kpNnwB5wY5yQcWtSSNpC/VdXDoQrp4odp/nJEpSfrB8Zj7mZxqgnIJiQOE03k6f+DNa6Mkl0P4kkrUiQ==" saltValue="SG6Uzy+0z9lvAFnKmN0dIA==" spinCount="100000" sheet="1" objects="1" scenarios="1"/>
  <mergeCells count="1">
    <mergeCell ref="B3:G3"/>
  </mergeCells>
  <phoneticPr fontId="10" type="noConversion"/>
  <pageMargins left="0.70866141732283472" right="0.19685039370078741" top="0.86614173228346458" bottom="0.98425196850393704" header="0.39370078740157483" footer="0.31496062992125984"/>
  <pageSetup paperSize="9" scale="96" orientation="portrait" horizontalDpi="4294967293" r:id="rId1"/>
  <headerFooter alignWithMargins="0">
    <oddHeader>&amp;L&amp;"-,Regular"&amp;K01+044INVESTITOR: HRVATSKI INSTITUT ZA POVIJEST
GRAĐEVINA: Palača bogoštovlja i nastave, Opatička 10, Zagreb
&amp;R&amp;"-,Regular"&amp;K01+043PROJEKT OBNOVE KONSTRUKCIJE ZGRADE - Z.O.P. 12/21
T R O Š K O V N I K</oddHeader>
    <oddFooter>&amp;L&amp;"-,Regular"&amp;K01+044
Glavni projektant: Martina Vujasinović, mag. ind. aedif.
INTRADOS PROJEKT d.o.o., Zagreb, svibanj 2022.&amp;R&amp;"-,Regular"&amp;K01+044str.: A 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A40"/>
  <sheetViews>
    <sheetView view="pageBreakPreview" zoomScaleNormal="100" zoomScaleSheetLayoutView="100" zoomScalePageLayoutView="120" workbookViewId="0">
      <selection activeCell="F36" sqref="F36"/>
    </sheetView>
  </sheetViews>
  <sheetFormatPr defaultColWidth="9" defaultRowHeight="12"/>
  <cols>
    <col min="1" max="1" width="8.25" style="15" customWidth="1"/>
    <col min="2" max="2" width="40.75" style="15" customWidth="1"/>
    <col min="3" max="3" width="8.25" style="26" customWidth="1"/>
    <col min="4" max="4" width="10.375" style="26" customWidth="1"/>
    <col min="5" max="5" width="12" style="15" customWidth="1"/>
    <col min="6" max="6" width="14.25" style="15" customWidth="1"/>
    <col min="7" max="16384" width="9" style="15"/>
  </cols>
  <sheetData>
    <row r="1" spans="1:6" ht="13.8">
      <c r="A1" s="123" t="s">
        <v>434</v>
      </c>
      <c r="B1" s="11" t="s">
        <v>177</v>
      </c>
      <c r="C1" s="12"/>
      <c r="D1" s="13"/>
      <c r="E1" s="330"/>
      <c r="F1" s="14"/>
    </row>
    <row r="2" spans="1:6" ht="13.8">
      <c r="A2" s="16"/>
      <c r="B2" s="17"/>
      <c r="C2" s="12"/>
      <c r="D2" s="13"/>
      <c r="E2" s="330"/>
      <c r="F2" s="14"/>
    </row>
    <row r="3" spans="1:6" ht="36" customHeight="1">
      <c r="A3" s="554" t="s">
        <v>327</v>
      </c>
      <c r="B3" s="554"/>
      <c r="C3" s="554"/>
      <c r="D3" s="554"/>
      <c r="E3" s="554"/>
      <c r="F3" s="554"/>
    </row>
    <row r="4" spans="1:6" s="19" customFormat="1">
      <c r="A4" s="435"/>
      <c r="B4" s="435"/>
      <c r="C4" s="435"/>
      <c r="D4" s="435"/>
      <c r="E4" s="435"/>
      <c r="F4" s="435"/>
    </row>
    <row r="5" spans="1:6" s="19" customFormat="1" ht="11.4" customHeight="1">
      <c r="A5" s="473" t="s">
        <v>338</v>
      </c>
      <c r="B5" s="473" t="s">
        <v>334</v>
      </c>
      <c r="C5" s="473" t="s">
        <v>339</v>
      </c>
      <c r="D5" s="474" t="s">
        <v>335</v>
      </c>
      <c r="E5" s="276" t="s">
        <v>336</v>
      </c>
      <c r="F5" s="474" t="s">
        <v>337</v>
      </c>
    </row>
    <row r="6" spans="1:6" ht="13.8">
      <c r="A6" s="475"/>
      <c r="B6" s="476"/>
      <c r="C6" s="477"/>
      <c r="D6" s="478"/>
      <c r="E6" s="330"/>
      <c r="F6" s="482"/>
    </row>
    <row r="7" spans="1:6" ht="169.95" customHeight="1">
      <c r="A7" s="479">
        <v>1</v>
      </c>
      <c r="B7" s="480" t="s">
        <v>478</v>
      </c>
      <c r="C7" s="481"/>
      <c r="D7" s="482"/>
      <c r="E7" s="22"/>
      <c r="F7" s="482"/>
    </row>
    <row r="8" spans="1:6" s="434" customFormat="1">
      <c r="A8" s="483"/>
      <c r="B8" s="484" t="s">
        <v>387</v>
      </c>
      <c r="C8" s="481" t="s">
        <v>43</v>
      </c>
      <c r="D8" s="485">
        <v>2</v>
      </c>
      <c r="E8" s="22"/>
      <c r="F8" s="482">
        <f>ROUND(D8*E8,2)</f>
        <v>0</v>
      </c>
    </row>
    <row r="9" spans="1:6" s="434" customFormat="1">
      <c r="A9" s="483"/>
      <c r="B9" s="484" t="s">
        <v>388</v>
      </c>
      <c r="C9" s="481" t="s">
        <v>114</v>
      </c>
      <c r="D9" s="485">
        <v>100</v>
      </c>
      <c r="E9" s="22"/>
      <c r="F9" s="482">
        <f>ROUND(D9*E9,2)</f>
        <v>0</v>
      </c>
    </row>
    <row r="10" spans="1:6" ht="13.8">
      <c r="A10" s="479"/>
      <c r="B10" s="476"/>
      <c r="C10" s="481"/>
      <c r="D10" s="485"/>
      <c r="E10" s="22"/>
      <c r="F10" s="482"/>
    </row>
    <row r="11" spans="1:6" ht="144">
      <c r="A11" s="479">
        <f>A7+1</f>
        <v>2</v>
      </c>
      <c r="B11" s="484" t="s">
        <v>584</v>
      </c>
      <c r="C11" s="477"/>
      <c r="D11" s="487"/>
      <c r="E11" s="394"/>
      <c r="F11" s="482"/>
    </row>
    <row r="12" spans="1:6" ht="13.8">
      <c r="A12" s="479"/>
      <c r="B12" s="488"/>
      <c r="C12" s="481" t="s">
        <v>43</v>
      </c>
      <c r="D12" s="485">
        <v>8</v>
      </c>
      <c r="E12" s="22"/>
      <c r="F12" s="482">
        <f>ROUND(D12*E12,2)</f>
        <v>0</v>
      </c>
    </row>
    <row r="13" spans="1:6" ht="13.8">
      <c r="A13" s="479"/>
      <c r="B13" s="488"/>
      <c r="C13" s="481"/>
      <c r="D13" s="485"/>
      <c r="E13" s="22"/>
      <c r="F13" s="482"/>
    </row>
    <row r="14" spans="1:6" ht="97.2" customHeight="1">
      <c r="A14" s="479">
        <f>A11+1</f>
        <v>3</v>
      </c>
      <c r="B14" s="489" t="s">
        <v>583</v>
      </c>
      <c r="C14" s="481"/>
      <c r="D14" s="485"/>
      <c r="E14" s="22"/>
      <c r="F14" s="482"/>
    </row>
    <row r="15" spans="1:6" ht="13.8">
      <c r="A15" s="479"/>
      <c r="B15" s="489" t="s">
        <v>346</v>
      </c>
      <c r="C15" s="481" t="s">
        <v>43</v>
      </c>
      <c r="D15" s="485">
        <v>5</v>
      </c>
      <c r="E15" s="22"/>
      <c r="F15" s="482">
        <f>ROUND(D15*E15,2)</f>
        <v>0</v>
      </c>
    </row>
    <row r="16" spans="1:6" ht="13.8">
      <c r="A16" s="479"/>
      <c r="B16" s="489" t="s">
        <v>581</v>
      </c>
      <c r="C16" s="481" t="s">
        <v>42</v>
      </c>
      <c r="D16" s="485">
        <v>50</v>
      </c>
      <c r="E16" s="22"/>
      <c r="F16" s="482">
        <f>ROUND(D16*E16,2)</f>
        <v>0</v>
      </c>
    </row>
    <row r="17" spans="1:235" ht="14.4">
      <c r="A17" s="479"/>
      <c r="B17" s="490"/>
      <c r="C17" s="481"/>
      <c r="D17" s="485"/>
      <c r="E17" s="22"/>
      <c r="F17" s="482"/>
    </row>
    <row r="18" spans="1:235" ht="109.2" customHeight="1">
      <c r="A18" s="479">
        <f>A14+1</f>
        <v>4</v>
      </c>
      <c r="B18" s="489" t="s">
        <v>580</v>
      </c>
      <c r="C18" s="481"/>
      <c r="D18" s="485"/>
      <c r="E18" s="22"/>
      <c r="F18" s="482"/>
    </row>
    <row r="19" spans="1:235" ht="13.8">
      <c r="A19" s="479"/>
      <c r="B19" s="489" t="s">
        <v>346</v>
      </c>
      <c r="C19" s="481" t="s">
        <v>43</v>
      </c>
      <c r="D19" s="485">
        <v>30</v>
      </c>
      <c r="E19" s="22"/>
      <c r="F19" s="482">
        <f>ROUND(D19*E19,2)</f>
        <v>0</v>
      </c>
    </row>
    <row r="20" spans="1:235" ht="13.8">
      <c r="A20" s="479"/>
      <c r="B20" s="489" t="s">
        <v>582</v>
      </c>
      <c r="C20" s="481" t="s">
        <v>42</v>
      </c>
      <c r="D20" s="485">
        <v>400</v>
      </c>
      <c r="E20" s="22"/>
      <c r="F20" s="482">
        <f>ROUND(D20*E20,2)</f>
        <v>0</v>
      </c>
    </row>
    <row r="21" spans="1:235" s="434" customFormat="1" ht="13.8">
      <c r="A21" s="479"/>
      <c r="B21" s="489"/>
      <c r="C21" s="481"/>
      <c r="D21" s="485"/>
      <c r="E21" s="22"/>
      <c r="F21" s="482"/>
    </row>
    <row r="22" spans="1:235" s="434" customFormat="1" ht="36">
      <c r="A22" s="479">
        <f>A18+1</f>
        <v>5</v>
      </c>
      <c r="B22" s="489" t="s">
        <v>585</v>
      </c>
      <c r="C22" s="481"/>
      <c r="D22" s="485"/>
      <c r="E22" s="22"/>
      <c r="F22" s="482"/>
    </row>
    <row r="23" spans="1:235" s="434" customFormat="1" ht="13.8">
      <c r="A23" s="479"/>
      <c r="B23" s="489"/>
      <c r="C23" s="481" t="s">
        <v>42</v>
      </c>
      <c r="D23" s="485">
        <v>500</v>
      </c>
      <c r="E23" s="22"/>
      <c r="F23" s="482">
        <f>ROUND(D23*E23,2)</f>
        <v>0</v>
      </c>
    </row>
    <row r="24" spans="1:235" ht="14.4">
      <c r="A24" s="479"/>
      <c r="B24" s="490"/>
      <c r="C24" s="481"/>
      <c r="D24" s="485"/>
      <c r="E24" s="22"/>
      <c r="F24" s="482"/>
    </row>
    <row r="25" spans="1:235" s="28" customFormat="1" ht="13.8">
      <c r="A25" s="479"/>
      <c r="B25" s="491" t="s">
        <v>192</v>
      </c>
      <c r="C25" s="492"/>
      <c r="D25" s="493"/>
      <c r="E25" s="395"/>
      <c r="F25" s="500"/>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row>
    <row r="26" spans="1:235" ht="13.8">
      <c r="A26" s="479"/>
      <c r="B26" s="494"/>
      <c r="C26" s="492"/>
      <c r="D26" s="493"/>
      <c r="E26" s="395"/>
      <c r="F26" s="500"/>
    </row>
    <row r="27" spans="1:235" ht="337.2" customHeight="1">
      <c r="A27" s="479">
        <f>A22+1</f>
        <v>6</v>
      </c>
      <c r="B27" s="484" t="s">
        <v>413</v>
      </c>
      <c r="C27" s="486"/>
      <c r="D27" s="471"/>
      <c r="E27" s="396"/>
      <c r="F27" s="489"/>
    </row>
    <row r="28" spans="1:235" ht="13.8">
      <c r="A28" s="479"/>
      <c r="B28" s="484"/>
      <c r="C28" s="486" t="s">
        <v>42</v>
      </c>
      <c r="D28" s="471">
        <v>1500</v>
      </c>
      <c r="E28" s="437"/>
      <c r="F28" s="471">
        <f>ROUND(D28*E28,2)</f>
        <v>0</v>
      </c>
    </row>
    <row r="29" spans="1:235" ht="13.8">
      <c r="A29" s="479"/>
      <c r="B29" s="484"/>
      <c r="C29" s="486"/>
      <c r="D29" s="471"/>
      <c r="E29" s="437"/>
      <c r="F29" s="471"/>
    </row>
    <row r="30" spans="1:235" s="28" customFormat="1" ht="13.8">
      <c r="A30" s="479"/>
      <c r="B30" s="491" t="s">
        <v>345</v>
      </c>
      <c r="C30" s="492"/>
      <c r="D30" s="493"/>
      <c r="E30" s="395"/>
      <c r="F30" s="500"/>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row>
    <row r="31" spans="1:235" ht="13.8">
      <c r="A31" s="479"/>
      <c r="B31" s="494"/>
      <c r="C31" s="492"/>
      <c r="D31" s="493"/>
      <c r="E31" s="395"/>
      <c r="F31" s="500"/>
    </row>
    <row r="32" spans="1:235" ht="72">
      <c r="A32" s="479">
        <f>A27+1</f>
        <v>7</v>
      </c>
      <c r="B32" s="484" t="s">
        <v>347</v>
      </c>
      <c r="C32" s="486"/>
      <c r="D32" s="471"/>
      <c r="E32" s="396"/>
      <c r="F32" s="489"/>
    </row>
    <row r="33" spans="1:235" ht="13.8">
      <c r="A33" s="479"/>
      <c r="B33" s="484"/>
      <c r="C33" s="486" t="s">
        <v>44</v>
      </c>
      <c r="D33" s="471">
        <v>10</v>
      </c>
      <c r="E33" s="437"/>
      <c r="F33" s="471">
        <f>ROUND(D33*E33,2)</f>
        <v>0</v>
      </c>
    </row>
    <row r="34" spans="1:235" ht="13.8">
      <c r="A34" s="479"/>
      <c r="B34" s="484"/>
      <c r="C34" s="486"/>
      <c r="D34" s="471"/>
      <c r="E34" s="437"/>
      <c r="F34" s="471"/>
    </row>
    <row r="35" spans="1:235">
      <c r="A35" s="489"/>
      <c r="B35" s="489"/>
      <c r="C35" s="481"/>
      <c r="D35" s="495"/>
      <c r="E35" s="396"/>
      <c r="F35" s="489"/>
    </row>
    <row r="36" spans="1:235" ht="13.8">
      <c r="A36" s="496" t="s">
        <v>434</v>
      </c>
      <c r="B36" s="497" t="s">
        <v>191</v>
      </c>
      <c r="C36" s="498"/>
      <c r="D36" s="499"/>
      <c r="E36" s="472"/>
      <c r="F36" s="501">
        <f>SUM(F7:F34)</f>
        <v>0</v>
      </c>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row>
    <row r="37" spans="1:235">
      <c r="E37" s="34"/>
      <c r="F37" s="34"/>
    </row>
    <row r="38" spans="1:235">
      <c r="E38" s="22"/>
      <c r="F38" s="34"/>
    </row>
    <row r="39" spans="1:235">
      <c r="E39" s="22"/>
      <c r="F39" s="34"/>
    </row>
    <row r="40" spans="1:235" ht="13.8">
      <c r="B40" s="35"/>
    </row>
  </sheetData>
  <sheetProtection algorithmName="SHA-512" hashValue="MQtiU81kkYtrjZDgfjBye6lt7+Fy++xMzVl/NRHrn91Io7omSuVIM6jKO9ZzgZn8Bh8a2qkVGC9q1QpgnOcLKQ==" saltValue="UqAaH9xEcclspkYw5+lQ2g==" spinCount="100000" sheet="1" objects="1" scenarios="1"/>
  <mergeCells count="1">
    <mergeCell ref="A3:F3"/>
  </mergeCells>
  <pageMargins left="0.70866141732283472" right="0.70866141732283472" top="0.78740157480314965"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&amp;L&amp;"-,Regular"&amp;K01+045
Glavni projektant: Martina Vujasinović, mag. ind. aedif.
INTRADOS PROJEKT d.o.o., Zagreb, svibanj 2022.&amp;R&amp;"-,Regular"&amp;K01+045str.: A 5.&amp;P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54"/>
  <sheetViews>
    <sheetView view="pageBreakPreview" topLeftCell="A32" zoomScaleNormal="100" zoomScaleSheetLayoutView="100" workbookViewId="0">
      <selection activeCell="F49" sqref="F49"/>
    </sheetView>
  </sheetViews>
  <sheetFormatPr defaultColWidth="9" defaultRowHeight="12"/>
  <cols>
    <col min="1" max="1" width="7.625" style="95" customWidth="1"/>
    <col min="2" max="2" width="40.75" style="95" customWidth="1"/>
    <col min="3" max="3" width="7.25" style="344" bestFit="1" customWidth="1"/>
    <col min="4" max="4" width="8.625" style="98" bestFit="1" customWidth="1"/>
    <col min="5" max="5" width="12" style="333" customWidth="1"/>
    <col min="6" max="6" width="15" style="333" customWidth="1"/>
    <col min="7" max="16384" width="9" style="95"/>
  </cols>
  <sheetData>
    <row r="1" spans="1:6" ht="13.8">
      <c r="A1" s="334" t="s">
        <v>435</v>
      </c>
      <c r="B1" s="335" t="s">
        <v>30</v>
      </c>
      <c r="C1" s="99"/>
      <c r="D1" s="99"/>
      <c r="E1" s="99"/>
      <c r="F1" s="99"/>
    </row>
    <row r="3" spans="1:6" ht="27.6" customHeight="1">
      <c r="A3" s="143"/>
      <c r="B3" s="551" t="s">
        <v>360</v>
      </c>
      <c r="C3" s="551"/>
      <c r="D3" s="551"/>
      <c r="E3" s="551"/>
      <c r="F3" s="551"/>
    </row>
    <row r="4" spans="1:6" s="99" customFormat="1">
      <c r="B4" s="100"/>
      <c r="C4" s="100"/>
      <c r="D4" s="100"/>
      <c r="E4" s="100"/>
      <c r="F4" s="100"/>
    </row>
    <row r="5" spans="1:6" s="99" customFormat="1" ht="11.4" customHeight="1">
      <c r="A5" s="101" t="s">
        <v>358</v>
      </c>
      <c r="B5" s="100" t="s">
        <v>334</v>
      </c>
      <c r="C5" s="100" t="s">
        <v>339</v>
      </c>
      <c r="D5" s="102" t="s">
        <v>335</v>
      </c>
      <c r="E5" s="102" t="s">
        <v>336</v>
      </c>
      <c r="F5" s="102" t="s">
        <v>337</v>
      </c>
    </row>
    <row r="6" spans="1:6">
      <c r="A6" s="99"/>
      <c r="B6" s="336"/>
      <c r="C6" s="337"/>
      <c r="D6" s="338"/>
      <c r="E6" s="331"/>
      <c r="F6" s="331"/>
    </row>
    <row r="7" spans="1:6" ht="84">
      <c r="A7" s="425">
        <v>1</v>
      </c>
      <c r="B7" s="456" t="s">
        <v>622</v>
      </c>
      <c r="C7" s="292"/>
      <c r="D7" s="349"/>
      <c r="E7" s="295"/>
      <c r="F7" s="288"/>
    </row>
    <row r="8" spans="1:6">
      <c r="A8" s="99"/>
      <c r="B8" s="456"/>
      <c r="C8" s="456" t="s">
        <v>43</v>
      </c>
      <c r="D8" s="297">
        <v>15</v>
      </c>
      <c r="E8" s="295"/>
      <c r="F8" s="288">
        <f>ROUND(D8*E8,2)</f>
        <v>0</v>
      </c>
    </row>
    <row r="9" spans="1:6">
      <c r="A9" s="99"/>
      <c r="B9" s="336"/>
      <c r="C9" s="337"/>
      <c r="D9" s="338"/>
      <c r="E9" s="331"/>
      <c r="F9" s="331"/>
    </row>
    <row r="10" spans="1:6" ht="108">
      <c r="A10" s="511">
        <f>A7+1</f>
        <v>2</v>
      </c>
      <c r="B10" s="456" t="s">
        <v>623</v>
      </c>
      <c r="C10" s="292"/>
      <c r="D10" s="349"/>
      <c r="E10" s="295"/>
      <c r="F10" s="288"/>
    </row>
    <row r="11" spans="1:6" ht="13.8">
      <c r="A11" s="511"/>
      <c r="B11" s="456"/>
      <c r="C11" s="456" t="s">
        <v>43</v>
      </c>
      <c r="D11" s="349">
        <v>10</v>
      </c>
      <c r="E11" s="295"/>
      <c r="F11" s="288">
        <f>ROUND(D11*E11,2)</f>
        <v>0</v>
      </c>
    </row>
    <row r="12" spans="1:6" ht="13.8">
      <c r="A12" s="511"/>
      <c r="B12" s="456"/>
      <c r="C12" s="456"/>
      <c r="D12" s="349"/>
      <c r="E12" s="295"/>
      <c r="F12" s="288"/>
    </row>
    <row r="13" spans="1:6" ht="108">
      <c r="A13" s="511">
        <f>A10+1</f>
        <v>3</v>
      </c>
      <c r="B13" s="456" t="s">
        <v>624</v>
      </c>
      <c r="C13" s="292"/>
      <c r="D13" s="349"/>
      <c r="E13" s="295"/>
      <c r="F13" s="288"/>
    </row>
    <row r="14" spans="1:6">
      <c r="A14" s="512"/>
      <c r="B14" s="456"/>
      <c r="C14" s="456" t="s">
        <v>43</v>
      </c>
      <c r="D14" s="349">
        <v>5</v>
      </c>
      <c r="E14" s="295"/>
      <c r="F14" s="288">
        <f>ROUND(D14*E14,2)</f>
        <v>0</v>
      </c>
    </row>
    <row r="15" spans="1:6">
      <c r="A15" s="99"/>
      <c r="B15" s="336"/>
      <c r="C15" s="337"/>
      <c r="D15" s="338"/>
      <c r="E15" s="331"/>
      <c r="F15" s="331"/>
    </row>
    <row r="16" spans="1:6" ht="36">
      <c r="A16" s="511">
        <f>A13+1</f>
        <v>4</v>
      </c>
      <c r="B16" s="456" t="s">
        <v>625</v>
      </c>
      <c r="C16" s="513"/>
      <c r="D16" s="288"/>
      <c r="E16" s="295"/>
      <c r="F16" s="514"/>
    </row>
    <row r="17" spans="1:6">
      <c r="A17" s="512"/>
      <c r="B17" s="456" t="s">
        <v>626</v>
      </c>
      <c r="C17" s="292" t="s">
        <v>44</v>
      </c>
      <c r="D17" s="295">
        <v>20</v>
      </c>
      <c r="E17" s="295"/>
      <c r="F17" s="288">
        <f>ROUND(D17*E17,2)</f>
        <v>0</v>
      </c>
    </row>
    <row r="18" spans="1:6">
      <c r="A18" s="512"/>
      <c r="B18" s="456" t="s">
        <v>627</v>
      </c>
      <c r="C18" s="292" t="s">
        <v>27</v>
      </c>
      <c r="D18" s="295">
        <v>300</v>
      </c>
      <c r="E18" s="295"/>
      <c r="F18" s="288">
        <f>ROUND(D18*E18,2)</f>
        <v>0</v>
      </c>
    </row>
    <row r="19" spans="1:6">
      <c r="A19" s="99"/>
      <c r="B19" s="336"/>
      <c r="C19" s="337"/>
      <c r="D19" s="338"/>
      <c r="E19" s="331"/>
      <c r="F19" s="331"/>
    </row>
    <row r="20" spans="1:6" ht="72">
      <c r="A20" s="511">
        <f>A16+1</f>
        <v>5</v>
      </c>
      <c r="B20" s="456" t="s">
        <v>628</v>
      </c>
      <c r="C20" s="292"/>
      <c r="D20" s="288"/>
      <c r="E20" s="295"/>
      <c r="F20" s="295"/>
    </row>
    <row r="21" spans="1:6">
      <c r="A21" s="512"/>
      <c r="B21" s="456" t="s">
        <v>539</v>
      </c>
      <c r="C21" s="292" t="s">
        <v>44</v>
      </c>
      <c r="D21" s="14">
        <v>20</v>
      </c>
      <c r="E21" s="295"/>
      <c r="F21" s="288">
        <f>ROUND(D21*E21,2)</f>
        <v>0</v>
      </c>
    </row>
    <row r="22" spans="1:6">
      <c r="A22" s="512"/>
      <c r="B22" s="456" t="s">
        <v>540</v>
      </c>
      <c r="C22" s="292" t="s">
        <v>44</v>
      </c>
      <c r="D22" s="14">
        <v>5</v>
      </c>
      <c r="E22" s="295"/>
      <c r="F22" s="288">
        <f>ROUND(D22*E22,2)</f>
        <v>0</v>
      </c>
    </row>
    <row r="23" spans="1:6">
      <c r="A23" s="512"/>
      <c r="B23" s="456" t="s">
        <v>541</v>
      </c>
      <c r="C23" s="292" t="s">
        <v>27</v>
      </c>
      <c r="D23" s="14">
        <v>300</v>
      </c>
      <c r="E23" s="295"/>
      <c r="F23" s="288">
        <f>ROUND(D23*E23,2)</f>
        <v>0</v>
      </c>
    </row>
    <row r="24" spans="1:6">
      <c r="A24" s="512"/>
      <c r="B24" s="456"/>
      <c r="C24" s="292"/>
      <c r="D24" s="14"/>
      <c r="E24" s="295"/>
      <c r="F24" s="288"/>
    </row>
    <row r="25" spans="1:6" ht="134.25" customHeight="1">
      <c r="A25" s="425">
        <f>A20+1</f>
        <v>6</v>
      </c>
      <c r="B25" s="282" t="s">
        <v>479</v>
      </c>
      <c r="C25" s="100"/>
      <c r="D25" s="339"/>
      <c r="E25" s="112"/>
      <c r="F25" s="112"/>
    </row>
    <row r="26" spans="1:6" ht="13.8">
      <c r="A26" s="425"/>
      <c r="B26" s="108"/>
      <c r="C26" s="116" t="s">
        <v>43</v>
      </c>
      <c r="D26" s="339">
        <v>25</v>
      </c>
      <c r="E26" s="112"/>
      <c r="F26" s="105">
        <f>ROUND(D26*E26,2)</f>
        <v>0</v>
      </c>
    </row>
    <row r="27" spans="1:6" ht="13.8">
      <c r="A27" s="425"/>
      <c r="B27" s="108"/>
      <c r="C27" s="116"/>
      <c r="D27" s="339"/>
      <c r="E27" s="112"/>
      <c r="F27" s="105"/>
    </row>
    <row r="28" spans="1:6" ht="24">
      <c r="A28" s="425">
        <f>A25+1</f>
        <v>7</v>
      </c>
      <c r="B28" s="282" t="s">
        <v>629</v>
      </c>
      <c r="C28" s="441"/>
      <c r="D28" s="339"/>
      <c r="E28" s="112"/>
      <c r="F28" s="112"/>
    </row>
    <row r="29" spans="1:6" ht="13.8">
      <c r="A29" s="425"/>
      <c r="B29" s="108"/>
      <c r="C29" s="116" t="s">
        <v>43</v>
      </c>
      <c r="D29" s="339">
        <v>10</v>
      </c>
      <c r="E29" s="112"/>
      <c r="F29" s="105">
        <f>ROUND(D29*E29,2)</f>
        <v>0</v>
      </c>
    </row>
    <row r="30" spans="1:6" ht="13.8">
      <c r="A30" s="425"/>
      <c r="B30" s="108"/>
      <c r="C30" s="116"/>
      <c r="D30" s="339"/>
      <c r="E30" s="112"/>
      <c r="F30" s="105"/>
    </row>
    <row r="31" spans="1:6" ht="228">
      <c r="A31" s="511">
        <f>A28+1</f>
        <v>8</v>
      </c>
      <c r="B31" s="456" t="s">
        <v>635</v>
      </c>
      <c r="C31" s="292"/>
      <c r="D31" s="99"/>
      <c r="E31" s="398"/>
      <c r="F31" s="99"/>
    </row>
    <row r="32" spans="1:6" ht="13.8">
      <c r="A32" s="511"/>
      <c r="B32" s="517"/>
      <c r="C32" s="299" t="s">
        <v>42</v>
      </c>
      <c r="D32" s="307">
        <v>30</v>
      </c>
      <c r="E32" s="295"/>
      <c r="F32" s="307">
        <f>ROUND(D32*E32,2)</f>
        <v>0</v>
      </c>
    </row>
    <row r="33" spans="1:8" ht="13.8">
      <c r="A33" s="511"/>
      <c r="B33" s="517"/>
      <c r="C33" s="299"/>
      <c r="D33" s="307"/>
      <c r="E33" s="295"/>
      <c r="F33" s="307"/>
    </row>
    <row r="34" spans="1:8" ht="72">
      <c r="A34" s="511">
        <f>A31+1</f>
        <v>9</v>
      </c>
      <c r="B34" s="456" t="s">
        <v>636</v>
      </c>
      <c r="C34" s="292"/>
      <c r="D34" s="99"/>
      <c r="E34" s="398"/>
      <c r="F34" s="99"/>
    </row>
    <row r="35" spans="1:8" ht="13.8">
      <c r="A35" s="511"/>
      <c r="B35" s="517"/>
      <c r="C35" s="299" t="s">
        <v>42</v>
      </c>
      <c r="D35" s="307">
        <v>1200</v>
      </c>
      <c r="E35" s="295"/>
      <c r="F35" s="307">
        <f>ROUND(D35*E35,2)</f>
        <v>0</v>
      </c>
    </row>
    <row r="36" spans="1:8" ht="13.8">
      <c r="A36" s="511"/>
      <c r="B36" s="517"/>
      <c r="C36" s="299"/>
      <c r="D36" s="307"/>
      <c r="E36" s="295"/>
      <c r="F36" s="307"/>
    </row>
    <row r="37" spans="1:8" ht="48">
      <c r="A37" s="511">
        <f>A34+1</f>
        <v>10</v>
      </c>
      <c r="B37" s="99" t="s">
        <v>634</v>
      </c>
      <c r="C37" s="292"/>
      <c r="D37" s="295"/>
      <c r="E37" s="515"/>
      <c r="F37" s="516"/>
    </row>
    <row r="38" spans="1:8" ht="13.8">
      <c r="A38" s="511"/>
      <c r="B38" s="456"/>
      <c r="C38" s="292" t="s">
        <v>97</v>
      </c>
      <c r="D38" s="295">
        <v>1</v>
      </c>
      <c r="E38" s="295"/>
      <c r="F38" s="288">
        <f>ROUND(D38*E38,2)</f>
        <v>0</v>
      </c>
    </row>
    <row r="39" spans="1:8" ht="13.8">
      <c r="A39" s="425"/>
      <c r="B39" s="108"/>
      <c r="C39" s="116"/>
      <c r="D39" s="339"/>
      <c r="E39" s="112"/>
      <c r="F39" s="105"/>
    </row>
    <row r="40" spans="1:8" ht="36">
      <c r="A40" s="511">
        <f>A37+1</f>
        <v>11</v>
      </c>
      <c r="B40" s="99" t="s">
        <v>630</v>
      </c>
      <c r="C40" s="292"/>
      <c r="D40" s="295"/>
      <c r="E40" s="515"/>
      <c r="F40" s="516"/>
    </row>
    <row r="41" spans="1:8" ht="13.8">
      <c r="A41" s="511"/>
      <c r="B41" s="456"/>
      <c r="C41" s="292" t="s">
        <v>97</v>
      </c>
      <c r="D41" s="295">
        <v>1</v>
      </c>
      <c r="E41" s="295"/>
      <c r="F41" s="288">
        <f>ROUND(D41*E41,2)</f>
        <v>0</v>
      </c>
    </row>
    <row r="42" spans="1:8" ht="13.8">
      <c r="A42" s="511"/>
      <c r="B42" s="456"/>
      <c r="C42" s="292"/>
      <c r="D42" s="295"/>
      <c r="E42" s="515"/>
      <c r="F42" s="516"/>
    </row>
    <row r="43" spans="1:8" ht="48">
      <c r="A43" s="511">
        <f>A40+1</f>
        <v>12</v>
      </c>
      <c r="B43" s="456" t="s">
        <v>631</v>
      </c>
      <c r="C43" s="292"/>
      <c r="D43" s="295"/>
      <c r="E43" s="515"/>
      <c r="F43" s="516"/>
    </row>
    <row r="44" spans="1:8">
      <c r="A44" s="512"/>
      <c r="B44" s="456" t="s">
        <v>548</v>
      </c>
      <c r="C44" s="292" t="s">
        <v>549</v>
      </c>
      <c r="D44" s="295">
        <v>300</v>
      </c>
      <c r="E44" s="295"/>
      <c r="F44" s="288">
        <f>ROUND(D44*E44,2)</f>
        <v>0</v>
      </c>
    </row>
    <row r="45" spans="1:8">
      <c r="A45" s="512"/>
      <c r="B45" s="456" t="s">
        <v>550</v>
      </c>
      <c r="C45" s="292" t="s">
        <v>549</v>
      </c>
      <c r="D45" s="295">
        <v>200</v>
      </c>
      <c r="E45" s="295"/>
      <c r="F45" s="288">
        <f>ROUND(D45*E45,2)</f>
        <v>0</v>
      </c>
    </row>
    <row r="46" spans="1:8">
      <c r="A46" s="512"/>
      <c r="B46" s="456" t="s">
        <v>551</v>
      </c>
      <c r="C46" s="292" t="s">
        <v>549</v>
      </c>
      <c r="D46" s="295">
        <v>100</v>
      </c>
      <c r="E46" s="295"/>
      <c r="F46" s="288">
        <f>ROUND(D46*E46,2)</f>
        <v>0</v>
      </c>
    </row>
    <row r="47" spans="1:8">
      <c r="A47" s="269"/>
      <c r="B47" s="99"/>
      <c r="C47" s="99"/>
      <c r="D47" s="99"/>
      <c r="E47" s="112"/>
      <c r="F47" s="112"/>
    </row>
    <row r="48" spans="1:8" ht="13.8">
      <c r="A48" s="119" t="s">
        <v>435</v>
      </c>
      <c r="B48" s="327" t="s">
        <v>354</v>
      </c>
      <c r="C48" s="343"/>
      <c r="D48" s="118"/>
      <c r="E48" s="332"/>
      <c r="F48" s="118">
        <f>SUM(F6:F46)</f>
        <v>0</v>
      </c>
      <c r="G48" s="99"/>
      <c r="H48" s="99"/>
    </row>
    <row r="49" spans="1:8" ht="12.75" customHeight="1">
      <c r="G49" s="99"/>
      <c r="H49" s="99"/>
    </row>
    <row r="51" spans="1:8">
      <c r="G51" s="99"/>
      <c r="H51" s="99"/>
    </row>
    <row r="52" spans="1:8" ht="12.75" customHeight="1">
      <c r="G52" s="99"/>
      <c r="H52" s="99"/>
    </row>
    <row r="53" spans="1:8">
      <c r="G53" s="99"/>
      <c r="H53" s="99"/>
    </row>
    <row r="54" spans="1:8" ht="12.75" customHeight="1">
      <c r="G54" s="99"/>
      <c r="H54" s="99"/>
    </row>
    <row r="55" spans="1:8">
      <c r="G55" s="99"/>
      <c r="H55" s="99"/>
    </row>
    <row r="56" spans="1:8">
      <c r="G56" s="99"/>
      <c r="H56" s="99"/>
    </row>
    <row r="57" spans="1:8" ht="12.75" customHeight="1">
      <c r="G57" s="99"/>
      <c r="H57" s="99"/>
    </row>
    <row r="58" spans="1:8">
      <c r="G58" s="99"/>
      <c r="H58" s="99"/>
    </row>
    <row r="59" spans="1:8">
      <c r="G59" s="99"/>
      <c r="H59" s="99"/>
    </row>
    <row r="60" spans="1:8" ht="12.75" customHeight="1">
      <c r="G60" s="99"/>
      <c r="H60" s="99"/>
    </row>
    <row r="61" spans="1:8">
      <c r="G61" s="99"/>
      <c r="H61" s="99"/>
    </row>
    <row r="62" spans="1:8" s="300" customFormat="1">
      <c r="A62" s="95"/>
      <c r="B62" s="95"/>
      <c r="C62" s="344"/>
      <c r="D62" s="98"/>
      <c r="E62" s="333"/>
      <c r="F62" s="333"/>
    </row>
    <row r="63" spans="1:8" s="300" customFormat="1">
      <c r="A63" s="95"/>
      <c r="B63" s="95"/>
      <c r="C63" s="344"/>
      <c r="D63" s="98"/>
      <c r="E63" s="333"/>
      <c r="F63" s="333"/>
    </row>
    <row r="64" spans="1:8" s="300" customFormat="1">
      <c r="A64" s="95"/>
      <c r="B64" s="95"/>
      <c r="C64" s="344"/>
      <c r="D64" s="98"/>
      <c r="E64" s="333"/>
      <c r="F64" s="333"/>
    </row>
    <row r="65" spans="1:8" s="300" customFormat="1">
      <c r="A65" s="95"/>
      <c r="B65" s="95"/>
      <c r="C65" s="344"/>
      <c r="D65" s="98"/>
      <c r="E65" s="333"/>
      <c r="F65" s="333"/>
    </row>
    <row r="66" spans="1:8" s="300" customFormat="1">
      <c r="A66" s="95"/>
      <c r="B66" s="95"/>
      <c r="C66" s="344"/>
      <c r="D66" s="98"/>
      <c r="E66" s="333"/>
      <c r="F66" s="333"/>
    </row>
    <row r="67" spans="1:8" s="300" customFormat="1">
      <c r="A67" s="95"/>
      <c r="B67" s="95"/>
      <c r="C67" s="344"/>
      <c r="D67" s="98"/>
      <c r="E67" s="333"/>
      <c r="F67" s="333"/>
    </row>
    <row r="68" spans="1:8">
      <c r="G68" s="99"/>
    </row>
    <row r="69" spans="1:8">
      <c r="G69" s="99"/>
      <c r="H69" s="99"/>
    </row>
    <row r="70" spans="1:8">
      <c r="G70" s="99"/>
      <c r="H70" s="99"/>
    </row>
    <row r="71" spans="1:8">
      <c r="G71" s="99"/>
      <c r="H71" s="99"/>
    </row>
    <row r="74" spans="1:8" s="444" customFormat="1">
      <c r="A74" s="95"/>
      <c r="B74" s="95"/>
      <c r="C74" s="344"/>
      <c r="D74" s="98"/>
      <c r="E74" s="333"/>
      <c r="F74" s="333"/>
    </row>
    <row r="80" spans="1:8" s="279" customFormat="1">
      <c r="A80" s="95"/>
      <c r="B80" s="95"/>
      <c r="C80" s="344"/>
      <c r="D80" s="98"/>
      <c r="E80" s="333"/>
      <c r="F80" s="333"/>
    </row>
    <row r="84" spans="1:6" s="279" customFormat="1">
      <c r="A84" s="95"/>
      <c r="B84" s="95"/>
      <c r="C84" s="344"/>
      <c r="D84" s="98"/>
      <c r="E84" s="333"/>
      <c r="F84" s="333"/>
    </row>
    <row r="88" spans="1:6" s="53" customFormat="1" ht="15.6">
      <c r="A88" s="95"/>
      <c r="B88" s="95"/>
      <c r="C88" s="344"/>
      <c r="D88" s="98"/>
      <c r="E88" s="333"/>
      <c r="F88" s="333"/>
    </row>
    <row r="89" spans="1:6" s="279" customFormat="1">
      <c r="A89" s="95"/>
      <c r="B89" s="95"/>
      <c r="C89" s="344"/>
      <c r="D89" s="98"/>
      <c r="E89" s="333"/>
      <c r="F89" s="333"/>
    </row>
    <row r="90" spans="1:6" s="279" customFormat="1">
      <c r="A90" s="95"/>
      <c r="B90" s="95"/>
      <c r="C90" s="344"/>
      <c r="D90" s="98"/>
      <c r="E90" s="333"/>
      <c r="F90" s="333"/>
    </row>
    <row r="91" spans="1:6" s="274" customFormat="1">
      <c r="A91" s="95"/>
      <c r="B91" s="95"/>
      <c r="C91" s="344"/>
      <c r="D91" s="98"/>
      <c r="E91" s="333"/>
      <c r="F91" s="333"/>
    </row>
    <row r="98" spans="1:8" s="300" customFormat="1">
      <c r="A98" s="95"/>
      <c r="B98" s="95"/>
      <c r="C98" s="344"/>
      <c r="D98" s="98"/>
      <c r="E98" s="333"/>
      <c r="F98" s="333"/>
    </row>
    <row r="99" spans="1:8" s="300" customFormat="1">
      <c r="A99" s="95"/>
      <c r="B99" s="95"/>
      <c r="C99" s="344"/>
      <c r="D99" s="98"/>
      <c r="E99" s="333"/>
      <c r="F99" s="333"/>
    </row>
    <row r="100" spans="1:8" s="300" customFormat="1">
      <c r="A100" s="95"/>
      <c r="B100" s="95"/>
      <c r="C100" s="344"/>
      <c r="D100" s="98"/>
      <c r="E100" s="333"/>
      <c r="F100" s="333"/>
    </row>
    <row r="101" spans="1:8" s="300" customFormat="1">
      <c r="A101" s="95"/>
      <c r="B101" s="95"/>
      <c r="C101" s="344"/>
      <c r="D101" s="98"/>
      <c r="E101" s="333"/>
      <c r="F101" s="333"/>
    </row>
    <row r="102" spans="1:8">
      <c r="G102" s="99"/>
      <c r="H102" s="99"/>
    </row>
    <row r="103" spans="1:8" ht="12.75" customHeight="1">
      <c r="G103" s="99"/>
      <c r="H103" s="99"/>
    </row>
    <row r="104" spans="1:8">
      <c r="G104" s="99"/>
      <c r="H104" s="99"/>
    </row>
    <row r="106" spans="1:8" ht="12.75" customHeight="1"/>
    <row r="109" spans="1:8" ht="12.75" customHeight="1"/>
    <row r="112" spans="1:8" ht="12.75" customHeight="1"/>
    <row r="113" ht="12.75" customHeight="1"/>
    <row r="116" ht="12.75" customHeight="1"/>
    <row r="119" ht="12.75" customHeight="1"/>
    <row r="122" ht="12.75" customHeight="1"/>
    <row r="125" ht="12.75" customHeight="1"/>
    <row r="128" ht="12.75" customHeight="1"/>
    <row r="132" ht="12.75" customHeight="1"/>
    <row r="135" ht="12.75" customHeight="1"/>
    <row r="138" ht="12.75" customHeight="1"/>
    <row r="142" ht="12.75" customHeight="1"/>
    <row r="145" ht="12.75" customHeight="1"/>
    <row r="148" ht="12.75" customHeight="1"/>
    <row r="151" ht="12.75" customHeight="1"/>
    <row r="154" ht="12.75" customHeight="1"/>
  </sheetData>
  <sheetProtection algorithmName="SHA-512" hashValue="zlfhMpWPE/zarDHBI4KboJKWOvIwkiurjdneQGuraonr5UFenuji56Nde1ZrHKhZnZ82FELTi7343jHS7P06dg==" saltValue="NTLjF8UdeDMj2Ik86CxFrA==" spinCount="100000" sheet="1" objects="1" scenarios="1"/>
  <mergeCells count="1">
    <mergeCell ref="B3:F3"/>
  </mergeCells>
  <phoneticPr fontId="10" type="noConversion"/>
  <pageMargins left="0.59055118110236227" right="0.19685039370078741" top="0.86614173228346458" bottom="0.86614173228346458" header="0.39370078740157483" footer="0.31496062992125984"/>
  <pageSetup paperSize="9" orientation="portrait" horizontalDpi="4294967293" r:id="rId1"/>
  <headerFooter alignWithMargins="0">
    <oddHeader>&amp;L&amp;"-,Regular"&amp;8&amp;K01+042INVESTITOR: HRVATSKI INSTITUT ZA POVIJEST
GRAĐEVINA: Palača bogoštovlja i nastave, Opatička 10, Zagreb&amp;R&amp;"-,Regular"&amp;K01+043PROJEKT OBNOVE KONSTRUKCIJE ZGRADE - Z.O.P. 12/21
T R O Š K O V N I K</oddHeader>
    <oddFooter>&amp;L&amp;"-,Regular"&amp;K01+044
Glavni projektant: Martina Vujasinović, mag. ind. aedif.
INTRADOS PROJEKT d.o.o., Zagreb, svibanj 2022.&amp;R&amp;"-,Regular"&amp;K01+043str.: A 6.&amp;P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Z22"/>
  <sheetViews>
    <sheetView view="pageBreakPreview" zoomScaleNormal="100" zoomScaleSheetLayoutView="100" workbookViewId="0">
      <selection activeCell="F22" sqref="F22"/>
    </sheetView>
  </sheetViews>
  <sheetFormatPr defaultColWidth="10.25" defaultRowHeight="12"/>
  <cols>
    <col min="1" max="1" width="7.625" style="95" customWidth="1"/>
    <col min="2" max="2" width="45.75" style="115" customWidth="1"/>
    <col min="3" max="3" width="6.375" style="116" customWidth="1"/>
    <col min="4" max="4" width="8.625" style="96" bestFit="1" customWidth="1"/>
    <col min="5" max="5" width="12" style="98" customWidth="1"/>
    <col min="6" max="6" width="12.75" style="98" customWidth="1"/>
    <col min="7" max="16384" width="10.25" style="95"/>
  </cols>
  <sheetData>
    <row r="1" spans="1:6" s="90" customFormat="1" ht="13.8">
      <c r="A1" s="121" t="s">
        <v>452</v>
      </c>
      <c r="B1" s="91" t="s">
        <v>193</v>
      </c>
      <c r="C1" s="92"/>
      <c r="D1" s="93"/>
      <c r="E1" s="94"/>
      <c r="F1" s="94"/>
    </row>
    <row r="2" spans="1:6">
      <c r="B2" s="97"/>
      <c r="C2" s="98"/>
      <c r="E2" s="96"/>
      <c r="F2" s="96"/>
    </row>
    <row r="3" spans="1:6" ht="35.4" customHeight="1">
      <c r="A3" s="143"/>
      <c r="B3" s="551" t="s">
        <v>360</v>
      </c>
      <c r="C3" s="551"/>
      <c r="D3" s="551"/>
      <c r="E3" s="551"/>
      <c r="F3" s="551"/>
    </row>
    <row r="4" spans="1:6" s="99" customFormat="1">
      <c r="B4" s="100"/>
      <c r="C4" s="100"/>
      <c r="D4" s="100"/>
      <c r="E4" s="100"/>
      <c r="F4" s="100"/>
    </row>
    <row r="5" spans="1:6" s="99" customFormat="1" ht="11.4" customHeight="1">
      <c r="A5" s="101" t="s">
        <v>338</v>
      </c>
      <c r="B5" s="100" t="s">
        <v>334</v>
      </c>
      <c r="C5" s="100" t="s">
        <v>339</v>
      </c>
      <c r="D5" s="102" t="s">
        <v>335</v>
      </c>
      <c r="E5" s="102" t="s">
        <v>336</v>
      </c>
      <c r="F5" s="102" t="s">
        <v>337</v>
      </c>
    </row>
    <row r="6" spans="1:6">
      <c r="B6" s="282"/>
      <c r="C6" s="282"/>
      <c r="D6" s="282"/>
      <c r="E6" s="282"/>
      <c r="F6" s="282"/>
    </row>
    <row r="7" spans="1:6">
      <c r="B7" s="103" t="s">
        <v>263</v>
      </c>
      <c r="C7" s="282"/>
      <c r="D7" s="282"/>
      <c r="E7" s="397"/>
      <c r="F7" s="282"/>
    </row>
    <row r="8" spans="1:6">
      <c r="B8" s="282"/>
      <c r="C8" s="282"/>
      <c r="D8" s="282"/>
      <c r="E8" s="397"/>
      <c r="F8" s="282"/>
    </row>
    <row r="9" spans="1:6" ht="109.95" customHeight="1">
      <c r="A9" s="426">
        <v>1</v>
      </c>
      <c r="B9" s="326" t="s">
        <v>563</v>
      </c>
      <c r="C9" s="282"/>
      <c r="D9" s="282"/>
      <c r="E9" s="399"/>
      <c r="F9" s="105"/>
    </row>
    <row r="10" spans="1:6" ht="13.8">
      <c r="A10" s="426"/>
      <c r="B10" s="106"/>
      <c r="C10" s="282" t="s">
        <v>27</v>
      </c>
      <c r="D10" s="105">
        <v>105</v>
      </c>
      <c r="E10" s="399"/>
      <c r="F10" s="105">
        <f>ROUND(D10*E10,2)</f>
        <v>0</v>
      </c>
    </row>
    <row r="11" spans="1:6" ht="13.8">
      <c r="A11" s="426"/>
      <c r="B11" s="107"/>
      <c r="C11" s="282"/>
      <c r="D11" s="105"/>
      <c r="E11" s="399"/>
      <c r="F11" s="105"/>
    </row>
    <row r="12" spans="1:6" ht="97.2" customHeight="1">
      <c r="A12" s="426">
        <f>A9+1</f>
        <v>2</v>
      </c>
      <c r="B12" s="108" t="s">
        <v>565</v>
      </c>
      <c r="C12" s="282"/>
      <c r="D12" s="105"/>
      <c r="E12" s="399"/>
      <c r="F12" s="282"/>
    </row>
    <row r="13" spans="1:6" ht="13.8">
      <c r="A13" s="426"/>
      <c r="B13" s="107"/>
      <c r="C13" s="282" t="s">
        <v>42</v>
      </c>
      <c r="D13" s="105">
        <v>200</v>
      </c>
      <c r="E13" s="399"/>
      <c r="F13" s="105">
        <f>ROUND(D13*E13,2)</f>
        <v>0</v>
      </c>
    </row>
    <row r="14" spans="1:6" ht="13.8">
      <c r="A14" s="426"/>
      <c r="B14" s="107"/>
      <c r="C14" s="282"/>
      <c r="D14" s="105"/>
      <c r="E14" s="399"/>
      <c r="F14" s="105"/>
    </row>
    <row r="15" spans="1:6" s="110" customFormat="1" ht="50.25" customHeight="1">
      <c r="A15" s="426">
        <f>A12+1</f>
        <v>3</v>
      </c>
      <c r="B15" s="108" t="s">
        <v>330</v>
      </c>
      <c r="E15" s="400"/>
    </row>
    <row r="16" spans="1:6" s="110" customFormat="1" ht="13.8">
      <c r="A16" s="426"/>
      <c r="B16" s="108"/>
      <c r="C16" s="282" t="s">
        <v>42</v>
      </c>
      <c r="D16" s="105">
        <v>700</v>
      </c>
      <c r="E16" s="399"/>
      <c r="F16" s="105">
        <f>ROUND(D16*E16,2)</f>
        <v>0</v>
      </c>
    </row>
    <row r="17" spans="1:208" ht="13.8">
      <c r="A17" s="426"/>
      <c r="B17" s="114"/>
      <c r="C17" s="108"/>
      <c r="D17" s="112"/>
      <c r="E17" s="399"/>
      <c r="F17" s="105"/>
    </row>
    <row r="18" spans="1:208" ht="36">
      <c r="A18" s="426">
        <f>A15+1</f>
        <v>4</v>
      </c>
      <c r="B18" s="108" t="s">
        <v>564</v>
      </c>
      <c r="C18" s="110"/>
      <c r="D18" s="110"/>
      <c r="E18" s="400"/>
      <c r="F18" s="110"/>
    </row>
    <row r="19" spans="1:208" ht="13.8">
      <c r="A19" s="426"/>
      <c r="B19" s="108"/>
      <c r="C19" s="282" t="s">
        <v>42</v>
      </c>
      <c r="D19" s="105">
        <v>200</v>
      </c>
      <c r="E19" s="399"/>
      <c r="F19" s="105">
        <f>ROUND(D19*E19,2)</f>
        <v>0</v>
      </c>
    </row>
    <row r="20" spans="1:208" ht="13.8">
      <c r="A20" s="426"/>
      <c r="B20" s="114"/>
      <c r="C20" s="108"/>
      <c r="D20" s="112"/>
      <c r="E20" s="399"/>
      <c r="F20" s="105"/>
    </row>
    <row r="21" spans="1:208" ht="13.8">
      <c r="A21" s="426"/>
      <c r="E21" s="345"/>
    </row>
    <row r="22" spans="1:208" ht="13.8">
      <c r="A22" s="119" t="str">
        <f>A1</f>
        <v>A.7.</v>
      </c>
      <c r="B22" s="555" t="s">
        <v>353</v>
      </c>
      <c r="C22" s="555"/>
      <c r="D22" s="117"/>
      <c r="E22" s="105"/>
      <c r="F22" s="118">
        <f>SUM(F8:F21)</f>
        <v>0</v>
      </c>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row>
  </sheetData>
  <sheetProtection algorithmName="SHA-512" hashValue="O4Rrf8ZgOLZnLhpXwCa+VOsUTvDY5EIUUovkH7fO0WrsUY03xOMEG/MgWlpLNpKIf3aCytiLG0+TeC35EifpiA==" saltValue="zxqyuXO/4W/Q7bm3puzXkw==" spinCount="100000" sheet="1" objects="1" scenarios="1"/>
  <mergeCells count="2">
    <mergeCell ref="B22:C22"/>
    <mergeCell ref="B3:F3"/>
  </mergeCells>
  <phoneticPr fontId="10" type="noConversion"/>
  <pageMargins left="0.78740157480314965" right="0" top="0.86614173228346458" bottom="0.86614173228346458" header="0.39370078740157483" footer="0.31496062992125984"/>
  <pageSetup paperSize="9" orientation="portrait" r:id="rId1"/>
  <headerFooter alignWithMargins="0">
    <oddHeader>&amp;L&amp;"-,Regular"&amp;K01+043INVESTITOR: HRVATSKI INSTITUT ZA POVIJEST
GRAĐEVINA: Palača bogoštovlja i nastave, Opatička 10, Zagreb&amp;R&amp;"-,Regular"&amp;K01+046PROJEKT OBNOVE KONSTRUKCIJE ZGRADE - Z.O.P. 12/21
T R O Š K O V N I K</oddHeader>
    <oddFooter>&amp;L&amp;"-,Regular"&amp;K01+045
Glavni projektant: Martina Vujasinović, mag. ind. aedif.
INTRADOS PROJEKT d.o.o., Zagreb, svibanj 2022.&amp;R&amp;"-,Regular"&amp;K01+044str.: A 7.&amp;P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87A0F-E99F-4EE2-8C69-EC5BFCD5B111}">
  <dimension ref="A1:GZ134"/>
  <sheetViews>
    <sheetView view="pageBreakPreview" topLeftCell="A61" zoomScaleNormal="100" zoomScaleSheetLayoutView="100" zoomScalePageLayoutView="110" workbookViewId="0">
      <selection activeCell="F79" sqref="F79"/>
    </sheetView>
  </sheetViews>
  <sheetFormatPr defaultColWidth="10.25" defaultRowHeight="11.4"/>
  <cols>
    <col min="1" max="1" width="7.625" style="4" customWidth="1"/>
    <col min="2" max="2" width="45.75" style="286" customWidth="1"/>
    <col min="3" max="3" width="6.375" style="285" customWidth="1"/>
    <col min="4" max="4" width="8.875" style="284" bestFit="1" customWidth="1"/>
    <col min="5" max="5" width="12" style="283" customWidth="1"/>
    <col min="6" max="6" width="12.75" style="283" customWidth="1"/>
    <col min="7" max="16384" width="10.25" style="4"/>
  </cols>
  <sheetData>
    <row r="1" spans="1:6" s="287" customFormat="1" ht="13.8">
      <c r="A1" s="315" t="s">
        <v>453</v>
      </c>
      <c r="B1" s="314" t="s">
        <v>348</v>
      </c>
      <c r="C1" s="267"/>
      <c r="D1" s="313"/>
      <c r="E1" s="312"/>
      <c r="F1" s="312"/>
    </row>
    <row r="2" spans="1:6" ht="12">
      <c r="A2" s="300"/>
      <c r="B2" s="300"/>
      <c r="C2" s="290"/>
      <c r="D2" s="291"/>
      <c r="E2" s="291"/>
      <c r="F2" s="291"/>
    </row>
    <row r="3" spans="1:6" ht="26.4" customHeight="1">
      <c r="A3" s="311"/>
      <c r="B3" s="556" t="s">
        <v>360</v>
      </c>
      <c r="C3" s="556"/>
      <c r="D3" s="556"/>
      <c r="E3" s="556"/>
      <c r="F3" s="556"/>
    </row>
    <row r="4" spans="1:6" s="273" customFormat="1" ht="12">
      <c r="A4" s="99"/>
      <c r="B4" s="99"/>
      <c r="C4" s="99"/>
      <c r="D4" s="99"/>
      <c r="E4" s="398"/>
      <c r="F4" s="99"/>
    </row>
    <row r="5" spans="1:6" s="273" customFormat="1" ht="11.4" customHeight="1">
      <c r="A5" s="101" t="s">
        <v>338</v>
      </c>
      <c r="B5" s="99" t="s">
        <v>334</v>
      </c>
      <c r="C5" s="99" t="s">
        <v>339</v>
      </c>
      <c r="D5" s="152" t="s">
        <v>335</v>
      </c>
      <c r="E5" s="416" t="s">
        <v>336</v>
      </c>
      <c r="F5" s="152" t="s">
        <v>337</v>
      </c>
    </row>
    <row r="6" spans="1:6" s="273" customFormat="1" ht="11.4" customHeight="1">
      <c r="A6" s="101"/>
      <c r="B6" s="99"/>
      <c r="C6" s="99"/>
      <c r="D6" s="152"/>
      <c r="E6" s="416"/>
      <c r="F6" s="152"/>
    </row>
    <row r="7" spans="1:6" s="273" customFormat="1" ht="13.8">
      <c r="A7" s="427">
        <f>1</f>
        <v>1</v>
      </c>
      <c r="B7" s="456" t="s">
        <v>586</v>
      </c>
      <c r="C7" s="445"/>
      <c r="D7" s="310"/>
      <c r="E7" s="418"/>
      <c r="F7" s="309"/>
    </row>
    <row r="8" spans="1:6" s="273" customFormat="1" ht="108">
      <c r="A8" s="427"/>
      <c r="B8" s="419" t="s">
        <v>587</v>
      </c>
      <c r="C8" s="445"/>
      <c r="D8" s="310"/>
      <c r="E8" s="418"/>
      <c r="F8" s="309"/>
    </row>
    <row r="9" spans="1:6" s="273" customFormat="1" ht="11.4" customHeight="1">
      <c r="A9" s="502"/>
      <c r="B9" s="456"/>
      <c r="C9" s="445" t="s">
        <v>27</v>
      </c>
      <c r="D9" s="297">
        <v>150</v>
      </c>
      <c r="E9" s="298"/>
      <c r="F9" s="297">
        <f>ROUND(D9*E9,2)</f>
        <v>0</v>
      </c>
    </row>
    <row r="10" spans="1:6" s="273" customFormat="1" ht="11.4" customHeight="1">
      <c r="A10" s="502"/>
      <c r="B10" s="456"/>
      <c r="C10" s="445"/>
      <c r="D10" s="297"/>
      <c r="E10" s="298"/>
      <c r="F10" s="297"/>
    </row>
    <row r="11" spans="1:6" s="273" customFormat="1" ht="11.4" customHeight="1">
      <c r="A11" s="427">
        <f>A7+1</f>
        <v>2</v>
      </c>
      <c r="B11" s="456" t="s">
        <v>588</v>
      </c>
      <c r="C11" s="445"/>
      <c r="D11" s="310"/>
      <c r="E11" s="418"/>
      <c r="F11" s="309"/>
    </row>
    <row r="12" spans="1:6" s="273" customFormat="1" ht="108">
      <c r="A12" s="427"/>
      <c r="B12" s="419" t="s">
        <v>589</v>
      </c>
      <c r="C12" s="445"/>
      <c r="D12" s="310"/>
      <c r="E12" s="418"/>
      <c r="F12" s="309"/>
    </row>
    <row r="13" spans="1:6" ht="12">
      <c r="A13" s="502"/>
      <c r="B13" s="456"/>
      <c r="C13" s="445" t="s">
        <v>27</v>
      </c>
      <c r="D13" s="297">
        <v>50</v>
      </c>
      <c r="E13" s="298"/>
      <c r="F13" s="297">
        <f>ROUND(D13*E13,2)</f>
        <v>0</v>
      </c>
    </row>
    <row r="14" spans="1:6" ht="12">
      <c r="A14" s="502"/>
      <c r="B14" s="456"/>
      <c r="C14" s="445"/>
      <c r="D14" s="297"/>
      <c r="E14" s="298"/>
      <c r="F14" s="297"/>
    </row>
    <row r="15" spans="1:6" ht="13.8">
      <c r="A15" s="427">
        <f>A11+1</f>
        <v>3</v>
      </c>
      <c r="B15" s="456" t="s">
        <v>590</v>
      </c>
      <c r="C15" s="447"/>
      <c r="D15" s="308"/>
      <c r="E15" s="296"/>
      <c r="F15" s="306"/>
    </row>
    <row r="16" spans="1:6" ht="24">
      <c r="A16" s="427"/>
      <c r="B16" s="419" t="s">
        <v>591</v>
      </c>
      <c r="C16" s="304"/>
      <c r="D16" s="303"/>
      <c r="E16" s="302"/>
      <c r="F16" s="305"/>
    </row>
    <row r="17" spans="1:6" ht="72">
      <c r="A17" s="427"/>
      <c r="B17" s="419" t="s">
        <v>592</v>
      </c>
      <c r="C17" s="304"/>
      <c r="D17" s="303"/>
      <c r="E17" s="302"/>
      <c r="F17" s="301"/>
    </row>
    <row r="18" spans="1:6" ht="48">
      <c r="A18" s="427"/>
      <c r="B18" s="419" t="s">
        <v>593</v>
      </c>
      <c r="C18" s="304"/>
      <c r="D18" s="303"/>
      <c r="E18" s="302"/>
      <c r="F18" s="301"/>
    </row>
    <row r="19" spans="1:6" ht="36">
      <c r="A19" s="427"/>
      <c r="B19" s="419" t="s">
        <v>594</v>
      </c>
      <c r="C19" s="304"/>
      <c r="D19" s="303"/>
      <c r="E19" s="302"/>
      <c r="F19" s="301"/>
    </row>
    <row r="20" spans="1:6" ht="13.8">
      <c r="A20" s="427"/>
      <c r="B20" s="291" t="s">
        <v>595</v>
      </c>
      <c r="C20" s="304"/>
      <c r="D20" s="303"/>
      <c r="E20" s="302"/>
      <c r="F20" s="301"/>
    </row>
    <row r="21" spans="1:6" ht="13.8">
      <c r="A21" s="427"/>
      <c r="B21" s="291" t="s">
        <v>596</v>
      </c>
      <c r="C21" s="304"/>
      <c r="D21" s="303"/>
      <c r="E21" s="302"/>
      <c r="F21" s="301"/>
    </row>
    <row r="22" spans="1:6" ht="13.8">
      <c r="A22" s="427"/>
      <c r="B22" s="456" t="s">
        <v>597</v>
      </c>
      <c r="C22" s="299" t="s">
        <v>114</v>
      </c>
      <c r="D22" s="297">
        <v>200</v>
      </c>
      <c r="E22" s="298"/>
      <c r="F22" s="297">
        <f>ROUND(D22*E22,2)</f>
        <v>0</v>
      </c>
    </row>
    <row r="23" spans="1:6" ht="13.8">
      <c r="A23" s="427"/>
      <c r="B23" s="456" t="s">
        <v>598</v>
      </c>
      <c r="C23" s="299" t="s">
        <v>27</v>
      </c>
      <c r="D23" s="297">
        <v>150</v>
      </c>
      <c r="E23" s="298"/>
      <c r="F23" s="297">
        <f>ROUND(D23*E23,2)</f>
        <v>0</v>
      </c>
    </row>
    <row r="24" spans="1:6" ht="12">
      <c r="A24" s="300"/>
      <c r="B24" s="456"/>
      <c r="C24" s="456"/>
      <c r="D24" s="456"/>
      <c r="E24" s="417"/>
      <c r="F24" s="456"/>
    </row>
    <row r="25" spans="1:6" ht="13.8">
      <c r="A25" s="427">
        <f>A15+1</f>
        <v>4</v>
      </c>
      <c r="B25" s="456" t="s">
        <v>599</v>
      </c>
      <c r="C25" s="447"/>
      <c r="D25" s="308"/>
      <c r="E25" s="296"/>
      <c r="F25" s="306"/>
    </row>
    <row r="26" spans="1:6" ht="24">
      <c r="A26" s="427"/>
      <c r="B26" s="419" t="s">
        <v>591</v>
      </c>
      <c r="C26" s="304"/>
      <c r="D26" s="303"/>
      <c r="E26" s="302"/>
      <c r="F26" s="305"/>
    </row>
    <row r="27" spans="1:6" ht="84">
      <c r="A27" s="427"/>
      <c r="B27" s="419" t="s">
        <v>600</v>
      </c>
      <c r="C27" s="304"/>
      <c r="D27" s="303"/>
      <c r="E27" s="302"/>
      <c r="F27" s="301"/>
    </row>
    <row r="28" spans="1:6" ht="48">
      <c r="A28" s="427"/>
      <c r="B28" s="419" t="s">
        <v>593</v>
      </c>
      <c r="C28" s="304"/>
      <c r="D28" s="303"/>
      <c r="E28" s="302"/>
      <c r="F28" s="301"/>
    </row>
    <row r="29" spans="1:6" ht="36">
      <c r="A29" s="427"/>
      <c r="B29" s="419" t="s">
        <v>594</v>
      </c>
      <c r="C29" s="304"/>
      <c r="D29" s="303"/>
      <c r="E29" s="302"/>
      <c r="F29" s="301"/>
    </row>
    <row r="30" spans="1:6" ht="13.8">
      <c r="A30" s="427"/>
      <c r="B30" s="291" t="s">
        <v>595</v>
      </c>
      <c r="C30" s="304"/>
      <c r="D30" s="303"/>
      <c r="E30" s="302"/>
      <c r="F30" s="301"/>
    </row>
    <row r="31" spans="1:6" ht="13.8">
      <c r="A31" s="427"/>
      <c r="B31" s="291" t="s">
        <v>596</v>
      </c>
      <c r="C31" s="304"/>
      <c r="D31" s="303"/>
      <c r="E31" s="302"/>
      <c r="F31" s="301"/>
    </row>
    <row r="32" spans="1:6" ht="13.8">
      <c r="A32" s="427"/>
      <c r="B32" s="456" t="s">
        <v>597</v>
      </c>
      <c r="C32" s="299" t="s">
        <v>114</v>
      </c>
      <c r="D32" s="297">
        <v>65</v>
      </c>
      <c r="E32" s="298"/>
      <c r="F32" s="297">
        <f>ROUND(D32*E32,2)</f>
        <v>0</v>
      </c>
    </row>
    <row r="33" spans="1:6" ht="13.8">
      <c r="A33" s="427"/>
      <c r="B33" s="456" t="s">
        <v>598</v>
      </c>
      <c r="C33" s="299" t="s">
        <v>27</v>
      </c>
      <c r="D33" s="297">
        <v>100</v>
      </c>
      <c r="E33" s="298"/>
      <c r="F33" s="297">
        <f>ROUND(D33*E33,2)</f>
        <v>0</v>
      </c>
    </row>
    <row r="34" spans="1:6" ht="12">
      <c r="A34" s="300"/>
      <c r="B34" s="456"/>
      <c r="C34" s="456"/>
      <c r="D34" s="456"/>
      <c r="E34" s="417"/>
      <c r="F34" s="456"/>
    </row>
    <row r="35" spans="1:6" ht="13.8">
      <c r="A35" s="427">
        <f>A25+1</f>
        <v>5</v>
      </c>
      <c r="B35" s="456" t="s">
        <v>614</v>
      </c>
      <c r="C35" s="299"/>
      <c r="D35" s="297"/>
      <c r="E35" s="296"/>
      <c r="F35" s="307"/>
    </row>
    <row r="36" spans="1:6" ht="60">
      <c r="A36" s="427"/>
      <c r="B36" s="419" t="s">
        <v>615</v>
      </c>
      <c r="C36" s="503"/>
      <c r="D36" s="504"/>
      <c r="E36" s="505"/>
      <c r="F36" s="506"/>
    </row>
    <row r="37" spans="1:6" ht="60">
      <c r="A37" s="427"/>
      <c r="B37" s="419" t="s">
        <v>620</v>
      </c>
      <c r="C37" s="503"/>
      <c r="D37" s="504"/>
      <c r="E37" s="505"/>
      <c r="F37" s="506"/>
    </row>
    <row r="38" spans="1:6" ht="25.8">
      <c r="A38" s="427"/>
      <c r="B38" s="419" t="s">
        <v>616</v>
      </c>
      <c r="C38" s="503"/>
      <c r="D38" s="507"/>
      <c r="E38" s="505"/>
      <c r="F38" s="506"/>
    </row>
    <row r="39" spans="1:6" ht="25.2" customHeight="1">
      <c r="A39" s="427"/>
      <c r="B39" s="419" t="s">
        <v>385</v>
      </c>
      <c r="C39" s="503"/>
      <c r="D39" s="507"/>
      <c r="E39" s="505"/>
      <c r="F39" s="506"/>
    </row>
    <row r="40" spans="1:6" ht="36">
      <c r="A40" s="427"/>
      <c r="B40" s="419" t="s">
        <v>617</v>
      </c>
      <c r="C40" s="503"/>
      <c r="D40" s="507"/>
      <c r="E40" s="505"/>
      <c r="F40" s="506"/>
    </row>
    <row r="41" spans="1:6" ht="13.8">
      <c r="A41" s="427"/>
      <c r="B41" s="508" t="s">
        <v>618</v>
      </c>
      <c r="C41" s="509" t="s">
        <v>42</v>
      </c>
      <c r="D41" s="307">
        <v>600</v>
      </c>
      <c r="E41" s="298"/>
      <c r="F41" s="297">
        <f>D41*E41</f>
        <v>0</v>
      </c>
    </row>
    <row r="42" spans="1:6" ht="13.8">
      <c r="A42" s="427"/>
      <c r="B42" s="510" t="s">
        <v>619</v>
      </c>
      <c r="C42" s="509" t="s">
        <v>27</v>
      </c>
      <c r="D42" s="307">
        <v>360</v>
      </c>
      <c r="E42" s="298"/>
      <c r="F42" s="297">
        <f>D42*E42</f>
        <v>0</v>
      </c>
    </row>
    <row r="43" spans="1:6" ht="13.8">
      <c r="A43" s="427"/>
      <c r="B43" s="510" t="s">
        <v>427</v>
      </c>
      <c r="C43" s="509" t="s">
        <v>27</v>
      </c>
      <c r="D43" s="307">
        <v>240</v>
      </c>
      <c r="E43" s="298"/>
      <c r="F43" s="297">
        <f>D43*E43</f>
        <v>0</v>
      </c>
    </row>
    <row r="44" spans="1:6" ht="13.8">
      <c r="A44" s="427"/>
      <c r="B44" s="410"/>
      <c r="C44" s="446"/>
      <c r="D44" s="410"/>
      <c r="E44" s="417"/>
      <c r="F44" s="410"/>
    </row>
    <row r="45" spans="1:6" ht="13.8">
      <c r="A45" s="427">
        <f>A35+1</f>
        <v>6</v>
      </c>
      <c r="B45" s="456" t="s">
        <v>601</v>
      </c>
      <c r="C45" s="445"/>
      <c r="D45" s="310"/>
      <c r="E45" s="418"/>
      <c r="F45" s="309"/>
    </row>
    <row r="46" spans="1:6" ht="36">
      <c r="A46" s="427"/>
      <c r="B46" s="451" t="s">
        <v>480</v>
      </c>
      <c r="C46" s="445"/>
      <c r="D46" s="310"/>
      <c r="E46" s="418"/>
      <c r="F46" s="309"/>
    </row>
    <row r="47" spans="1:6" ht="100.5" customHeight="1">
      <c r="A47" s="427"/>
      <c r="B47" s="451" t="s">
        <v>603</v>
      </c>
      <c r="C47" s="445"/>
      <c r="D47" s="310"/>
      <c r="E47" s="418"/>
      <c r="F47" s="309"/>
    </row>
    <row r="48" spans="1:6" ht="24.75" customHeight="1">
      <c r="A48" s="427"/>
      <c r="B48" s="451" t="s">
        <v>481</v>
      </c>
      <c r="C48" s="445"/>
      <c r="D48" s="310"/>
      <c r="E48" s="418"/>
      <c r="F48" s="309"/>
    </row>
    <row r="49" spans="1:6" ht="62.25" customHeight="1">
      <c r="A49" s="427"/>
      <c r="B49" s="451" t="s">
        <v>482</v>
      </c>
      <c r="C49" s="445"/>
      <c r="D49" s="310"/>
      <c r="E49" s="418"/>
      <c r="F49" s="309"/>
    </row>
    <row r="50" spans="1:6" ht="24">
      <c r="A50" s="427"/>
      <c r="B50" s="451" t="s">
        <v>386</v>
      </c>
      <c r="C50" s="445"/>
      <c r="D50" s="310"/>
      <c r="E50" s="418"/>
      <c r="F50" s="309"/>
    </row>
    <row r="51" spans="1:6" ht="13.8">
      <c r="A51" s="427"/>
      <c r="B51" s="451" t="s">
        <v>483</v>
      </c>
      <c r="C51" s="445"/>
      <c r="D51" s="310"/>
      <c r="E51" s="418"/>
      <c r="F51" s="309"/>
    </row>
    <row r="52" spans="1:6" ht="13.8">
      <c r="A52" s="427"/>
      <c r="B52" s="451" t="s">
        <v>602</v>
      </c>
      <c r="C52" s="445" t="s">
        <v>114</v>
      </c>
      <c r="D52" s="297">
        <v>150</v>
      </c>
      <c r="E52" s="298"/>
      <c r="F52" s="297">
        <f>ROUND(D52*E52,2)</f>
        <v>0</v>
      </c>
    </row>
    <row r="53" spans="1:6" ht="13.8">
      <c r="A53" s="427"/>
      <c r="B53" s="451" t="s">
        <v>484</v>
      </c>
      <c r="C53" s="445" t="s">
        <v>27</v>
      </c>
      <c r="D53" s="297">
        <v>60</v>
      </c>
      <c r="E53" s="298"/>
      <c r="F53" s="297">
        <f>ROUND(D53*E53,2)</f>
        <v>0</v>
      </c>
    </row>
    <row r="54" spans="1:6" ht="13.8">
      <c r="A54" s="427"/>
      <c r="B54" s="419" t="s">
        <v>485</v>
      </c>
      <c r="C54" s="445" t="s">
        <v>44</v>
      </c>
      <c r="D54" s="297">
        <v>12</v>
      </c>
      <c r="E54" s="298"/>
      <c r="F54" s="297">
        <f>ROUND(D54*E54,2)</f>
        <v>0</v>
      </c>
    </row>
    <row r="55" spans="1:6" ht="13.8">
      <c r="A55" s="427"/>
      <c r="B55" s="419"/>
      <c r="C55" s="446"/>
      <c r="D55" s="410"/>
      <c r="E55" s="417"/>
      <c r="F55" s="410"/>
    </row>
    <row r="56" spans="1:6" ht="13.8">
      <c r="A56" s="427">
        <f>A45+1</f>
        <v>7</v>
      </c>
      <c r="B56" s="456" t="s">
        <v>604</v>
      </c>
      <c r="C56" s="299"/>
      <c r="D56" s="297"/>
      <c r="E56" s="298"/>
      <c r="F56" s="297"/>
    </row>
    <row r="57" spans="1:6" ht="48">
      <c r="A57" s="427"/>
      <c r="B57" s="456" t="s">
        <v>605</v>
      </c>
      <c r="C57" s="299"/>
      <c r="D57" s="297"/>
      <c r="E57" s="298"/>
      <c r="F57" s="297"/>
    </row>
    <row r="58" spans="1:6" ht="13.8">
      <c r="A58" s="427"/>
      <c r="B58" s="456" t="s">
        <v>606</v>
      </c>
      <c r="C58" s="299"/>
      <c r="D58" s="297"/>
      <c r="E58" s="298"/>
      <c r="F58" s="297"/>
    </row>
    <row r="59" spans="1:6" ht="13.8">
      <c r="A59" s="427"/>
      <c r="B59" s="456" t="s">
        <v>607</v>
      </c>
      <c r="C59" s="147" t="s">
        <v>27</v>
      </c>
      <c r="D59" s="307">
        <v>100</v>
      </c>
      <c r="E59" s="298"/>
      <c r="F59" s="297">
        <f>E59*D59</f>
        <v>0</v>
      </c>
    </row>
    <row r="60" spans="1:6" ht="13.8">
      <c r="A60" s="427"/>
      <c r="B60" s="456" t="s">
        <v>608</v>
      </c>
      <c r="C60" s="147" t="s">
        <v>114</v>
      </c>
      <c r="D60" s="307">
        <v>65</v>
      </c>
      <c r="E60" s="298"/>
      <c r="F60" s="297">
        <f>E60*D60</f>
        <v>0</v>
      </c>
    </row>
    <row r="61" spans="1:6" ht="13.8">
      <c r="A61" s="427"/>
      <c r="B61" s="456" t="s">
        <v>609</v>
      </c>
      <c r="C61" s="147" t="s">
        <v>114</v>
      </c>
      <c r="D61" s="307">
        <v>130</v>
      </c>
      <c r="E61" s="298"/>
      <c r="F61" s="297">
        <f>E61*D61</f>
        <v>0</v>
      </c>
    </row>
    <row r="62" spans="1:6" ht="13.8">
      <c r="A62" s="427"/>
      <c r="B62" s="419"/>
      <c r="C62" s="446"/>
      <c r="D62" s="456"/>
      <c r="E62" s="417"/>
      <c r="F62" s="456"/>
    </row>
    <row r="63" spans="1:6" ht="24">
      <c r="A63" s="427">
        <f>A45+1</f>
        <v>7</v>
      </c>
      <c r="B63" s="451" t="s">
        <v>406</v>
      </c>
      <c r="C63" s="447"/>
      <c r="D63" s="308"/>
      <c r="E63" s="296"/>
      <c r="F63" s="306"/>
    </row>
    <row r="64" spans="1:6" ht="36">
      <c r="A64" s="427"/>
      <c r="B64" s="419" t="s">
        <v>486</v>
      </c>
      <c r="C64" s="304"/>
      <c r="D64" s="303"/>
      <c r="E64" s="302"/>
      <c r="F64" s="305"/>
    </row>
    <row r="65" spans="1:6" ht="36">
      <c r="A65" s="427"/>
      <c r="B65" s="419" t="s">
        <v>487</v>
      </c>
      <c r="C65" s="304"/>
      <c r="D65" s="303"/>
      <c r="E65" s="302"/>
      <c r="F65" s="301"/>
    </row>
    <row r="66" spans="1:6" ht="13.8">
      <c r="A66" s="427"/>
      <c r="B66" s="178" t="s">
        <v>407</v>
      </c>
      <c r="C66" s="299"/>
      <c r="D66" s="127"/>
      <c r="E66" s="298"/>
      <c r="F66" s="297"/>
    </row>
    <row r="67" spans="1:6" ht="13.8">
      <c r="A67" s="427"/>
      <c r="B67" s="328" t="s">
        <v>610</v>
      </c>
      <c r="C67" s="299" t="s">
        <v>44</v>
      </c>
      <c r="D67" s="127">
        <v>1200</v>
      </c>
      <c r="E67" s="298"/>
      <c r="F67" s="297">
        <f>ROUND(D67*E67,2)</f>
        <v>0</v>
      </c>
    </row>
    <row r="68" spans="1:6" ht="13.8">
      <c r="A68" s="427"/>
      <c r="B68" s="328" t="s">
        <v>611</v>
      </c>
      <c r="C68" s="299" t="s">
        <v>44</v>
      </c>
      <c r="D68" s="127">
        <v>120</v>
      </c>
      <c r="E68" s="298"/>
      <c r="F68" s="297">
        <f t="shared" ref="F68:F70" si="0">ROUND(D68*E68,2)</f>
        <v>0</v>
      </c>
    </row>
    <row r="69" spans="1:6" ht="13.8">
      <c r="A69" s="427"/>
      <c r="B69" s="328" t="s">
        <v>612</v>
      </c>
      <c r="C69" s="299" t="s">
        <v>44</v>
      </c>
      <c r="D69" s="127">
        <v>500</v>
      </c>
      <c r="E69" s="298"/>
      <c r="F69" s="297">
        <f t="shared" si="0"/>
        <v>0</v>
      </c>
    </row>
    <row r="70" spans="1:6" ht="13.8">
      <c r="A70" s="427"/>
      <c r="B70" s="328" t="s">
        <v>613</v>
      </c>
      <c r="C70" s="299" t="s">
        <v>44</v>
      </c>
      <c r="D70" s="127">
        <v>1200</v>
      </c>
      <c r="E70" s="298"/>
      <c r="F70" s="297">
        <f t="shared" si="0"/>
        <v>0</v>
      </c>
    </row>
    <row r="71" spans="1:6" ht="13.8">
      <c r="A71" s="427"/>
      <c r="B71" s="451"/>
      <c r="C71" s="299"/>
      <c r="D71" s="297"/>
      <c r="E71" s="296"/>
      <c r="F71" s="307"/>
    </row>
    <row r="72" spans="1:6" ht="24">
      <c r="A72" s="433">
        <f>A63+1</f>
        <v>8</v>
      </c>
      <c r="B72" s="108" t="s">
        <v>488</v>
      </c>
      <c r="C72" s="75"/>
      <c r="D72" s="111"/>
      <c r="E72" s="133"/>
      <c r="F72" s="127"/>
    </row>
    <row r="73" spans="1:6" ht="72">
      <c r="A73" s="104"/>
      <c r="B73" s="451" t="s">
        <v>428</v>
      </c>
      <c r="C73" s="147"/>
      <c r="D73" s="307"/>
      <c r="E73" s="298"/>
      <c r="F73" s="297"/>
    </row>
    <row r="74" spans="1:6" ht="13.8">
      <c r="A74" s="104"/>
      <c r="B74" s="307" t="s">
        <v>408</v>
      </c>
      <c r="C74" s="299"/>
      <c r="D74" s="297"/>
      <c r="E74" s="296"/>
      <c r="F74" s="307"/>
    </row>
    <row r="75" spans="1:6" ht="13.8">
      <c r="A75" s="104"/>
      <c r="B75" s="307" t="s">
        <v>409</v>
      </c>
      <c r="C75" s="299" t="s">
        <v>114</v>
      </c>
      <c r="D75" s="297">
        <v>750</v>
      </c>
      <c r="E75" s="296"/>
      <c r="F75" s="297">
        <f>ROUND(D75*E75,2)</f>
        <v>0</v>
      </c>
    </row>
    <row r="76" spans="1:6" ht="13.8">
      <c r="A76" s="104"/>
      <c r="B76" s="307" t="s">
        <v>410</v>
      </c>
      <c r="C76" s="299" t="s">
        <v>27</v>
      </c>
      <c r="D76" s="297">
        <v>680</v>
      </c>
      <c r="E76" s="296"/>
      <c r="F76" s="297">
        <f>ROUND(D76*E76,2)</f>
        <v>0</v>
      </c>
    </row>
    <row r="77" spans="1:6" ht="13.8">
      <c r="A77" s="427"/>
      <c r="B77" s="307"/>
      <c r="C77" s="446"/>
      <c r="D77" s="288"/>
      <c r="E77" s="295"/>
      <c r="F77" s="288"/>
    </row>
    <row r="78" spans="1:6" ht="13.8">
      <c r="A78" s="427"/>
      <c r="B78" s="293"/>
      <c r="C78" s="292"/>
      <c r="D78" s="291"/>
      <c r="E78" s="420"/>
      <c r="F78" s="290"/>
    </row>
    <row r="79" spans="1:6" ht="13.8">
      <c r="A79" s="289" t="str">
        <f>A1</f>
        <v>A. 8.</v>
      </c>
      <c r="B79" s="557" t="s">
        <v>355</v>
      </c>
      <c r="C79" s="557"/>
      <c r="D79" s="421"/>
      <c r="E79" s="329"/>
      <c r="F79" s="422">
        <f>SUM(F7:F78)</f>
        <v>0</v>
      </c>
    </row>
    <row r="85" ht="12" customHeight="1"/>
    <row r="103" ht="12.75" customHeight="1"/>
    <row r="121" spans="7:208">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4"/>
      <c r="BF121" s="294"/>
      <c r="BG121" s="294"/>
      <c r="BH121" s="294"/>
      <c r="BI121" s="294"/>
      <c r="BJ121" s="294"/>
      <c r="BK121" s="294"/>
      <c r="BL121" s="294"/>
      <c r="BM121" s="294"/>
      <c r="BN121" s="294"/>
      <c r="BO121" s="294"/>
      <c r="BP121" s="294"/>
      <c r="BQ121" s="294"/>
      <c r="BR121" s="294"/>
      <c r="BS121" s="294"/>
      <c r="BT121" s="294"/>
      <c r="BU121" s="294"/>
      <c r="BV121" s="294"/>
      <c r="BW121" s="294"/>
      <c r="BX121" s="294"/>
      <c r="BY121" s="294"/>
      <c r="BZ121" s="294"/>
      <c r="CA121" s="294"/>
      <c r="CB121" s="294"/>
      <c r="CC121" s="294"/>
      <c r="CD121" s="294"/>
      <c r="CE121" s="294"/>
      <c r="CF121" s="294"/>
      <c r="CG121" s="294"/>
      <c r="CH121" s="294"/>
      <c r="CI121" s="294"/>
      <c r="CJ121" s="294"/>
      <c r="CK121" s="294"/>
      <c r="CL121" s="294"/>
      <c r="CM121" s="294"/>
      <c r="CN121" s="294"/>
      <c r="CO121" s="294"/>
      <c r="CP121" s="294"/>
      <c r="CQ121" s="294"/>
      <c r="CR121" s="294"/>
      <c r="CS121" s="294"/>
      <c r="CT121" s="294"/>
      <c r="CU121" s="294"/>
      <c r="CV121" s="294"/>
      <c r="CW121" s="294"/>
      <c r="CX121" s="294"/>
      <c r="CY121" s="294"/>
      <c r="CZ121" s="294"/>
      <c r="DA121" s="294"/>
      <c r="DB121" s="294"/>
      <c r="DC121" s="294"/>
      <c r="DD121" s="294"/>
      <c r="DE121" s="294"/>
      <c r="DF121" s="294"/>
      <c r="DG121" s="294"/>
      <c r="DH121" s="294"/>
      <c r="DI121" s="294"/>
      <c r="DJ121" s="294"/>
      <c r="DK121" s="294"/>
      <c r="DL121" s="294"/>
      <c r="DM121" s="294"/>
      <c r="DN121" s="294"/>
      <c r="DO121" s="294"/>
      <c r="DP121" s="294"/>
      <c r="DQ121" s="294"/>
      <c r="DR121" s="294"/>
      <c r="DS121" s="294"/>
      <c r="DT121" s="294"/>
      <c r="DU121" s="294"/>
      <c r="DV121" s="294"/>
      <c r="DW121" s="294"/>
      <c r="DX121" s="294"/>
      <c r="DY121" s="294"/>
      <c r="DZ121" s="294"/>
      <c r="EA121" s="294"/>
      <c r="EB121" s="294"/>
      <c r="EC121" s="294"/>
      <c r="ED121" s="294"/>
      <c r="EE121" s="294"/>
      <c r="EF121" s="294"/>
      <c r="EG121" s="294"/>
      <c r="EH121" s="294"/>
      <c r="EI121" s="294"/>
      <c r="EJ121" s="294"/>
      <c r="EK121" s="294"/>
      <c r="EL121" s="294"/>
      <c r="EM121" s="294"/>
      <c r="EN121" s="294"/>
      <c r="EO121" s="294"/>
      <c r="EP121" s="294"/>
      <c r="EQ121" s="294"/>
      <c r="ER121" s="294"/>
      <c r="ES121" s="294"/>
      <c r="ET121" s="294"/>
      <c r="EU121" s="294"/>
      <c r="EV121" s="294"/>
      <c r="EW121" s="294"/>
      <c r="EX121" s="294"/>
      <c r="EY121" s="294"/>
      <c r="EZ121" s="294"/>
      <c r="FA121" s="294"/>
      <c r="FB121" s="294"/>
      <c r="FC121" s="294"/>
      <c r="FD121" s="294"/>
      <c r="FE121" s="294"/>
      <c r="FF121" s="294"/>
      <c r="FG121" s="294"/>
      <c r="FH121" s="294"/>
      <c r="FI121" s="294"/>
      <c r="FJ121" s="294"/>
      <c r="FK121" s="294"/>
      <c r="FL121" s="294"/>
      <c r="FM121" s="294"/>
      <c r="FN121" s="294"/>
      <c r="FO121" s="294"/>
      <c r="FP121" s="294"/>
      <c r="FQ121" s="294"/>
      <c r="FR121" s="294"/>
      <c r="FS121" s="294"/>
      <c r="FT121" s="294"/>
      <c r="FU121" s="294"/>
      <c r="FV121" s="294"/>
      <c r="FW121" s="294"/>
      <c r="FX121" s="294"/>
      <c r="FY121" s="294"/>
      <c r="FZ121" s="294"/>
      <c r="GA121" s="294"/>
      <c r="GB121" s="294"/>
      <c r="GC121" s="294"/>
      <c r="GD121" s="294"/>
      <c r="GE121" s="294"/>
      <c r="GF121" s="294"/>
      <c r="GG121" s="294"/>
      <c r="GH121" s="294"/>
      <c r="GI121" s="294"/>
      <c r="GJ121" s="294"/>
      <c r="GK121" s="294"/>
      <c r="GL121" s="294"/>
      <c r="GM121" s="294"/>
      <c r="GN121" s="294"/>
      <c r="GO121" s="294"/>
      <c r="GP121" s="294"/>
      <c r="GQ121" s="294"/>
      <c r="GR121" s="294"/>
      <c r="GS121" s="294"/>
      <c r="GT121" s="294"/>
      <c r="GU121" s="294"/>
      <c r="GV121" s="294"/>
      <c r="GW121" s="294"/>
      <c r="GX121" s="294"/>
      <c r="GY121" s="294"/>
      <c r="GZ121" s="294"/>
    </row>
    <row r="122" spans="7:208">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c r="BJ122" s="294"/>
      <c r="BK122" s="294"/>
      <c r="BL122" s="294"/>
      <c r="BM122" s="294"/>
      <c r="BN122" s="294"/>
      <c r="BO122" s="294"/>
      <c r="BP122" s="294"/>
      <c r="BQ122" s="294"/>
      <c r="BR122" s="294"/>
      <c r="BS122" s="294"/>
      <c r="BT122" s="294"/>
      <c r="BU122" s="294"/>
      <c r="BV122" s="294"/>
      <c r="BW122" s="294"/>
      <c r="BX122" s="294"/>
      <c r="BY122" s="294"/>
      <c r="BZ122" s="294"/>
      <c r="CA122" s="294"/>
      <c r="CB122" s="294"/>
      <c r="CC122" s="294"/>
      <c r="CD122" s="294"/>
      <c r="CE122" s="294"/>
      <c r="CF122" s="294"/>
      <c r="CG122" s="294"/>
      <c r="CH122" s="294"/>
      <c r="CI122" s="294"/>
      <c r="CJ122" s="294"/>
      <c r="CK122" s="294"/>
      <c r="CL122" s="294"/>
      <c r="CM122" s="294"/>
      <c r="CN122" s="294"/>
      <c r="CO122" s="294"/>
      <c r="CP122" s="294"/>
      <c r="CQ122" s="294"/>
      <c r="CR122" s="294"/>
      <c r="CS122" s="294"/>
      <c r="CT122" s="294"/>
      <c r="CU122" s="294"/>
      <c r="CV122" s="294"/>
      <c r="CW122" s="294"/>
      <c r="CX122" s="294"/>
      <c r="CY122" s="294"/>
      <c r="CZ122" s="294"/>
      <c r="DA122" s="294"/>
      <c r="DB122" s="294"/>
      <c r="DC122" s="294"/>
      <c r="DD122" s="294"/>
      <c r="DE122" s="294"/>
      <c r="DF122" s="294"/>
      <c r="DG122" s="294"/>
      <c r="DH122" s="294"/>
      <c r="DI122" s="294"/>
      <c r="DJ122" s="294"/>
      <c r="DK122" s="294"/>
      <c r="DL122" s="294"/>
      <c r="DM122" s="294"/>
      <c r="DN122" s="294"/>
      <c r="DO122" s="294"/>
      <c r="DP122" s="294"/>
      <c r="DQ122" s="294"/>
      <c r="DR122" s="294"/>
      <c r="DS122" s="294"/>
      <c r="DT122" s="294"/>
      <c r="DU122" s="294"/>
      <c r="DV122" s="294"/>
      <c r="DW122" s="294"/>
      <c r="DX122" s="294"/>
      <c r="DY122" s="294"/>
      <c r="DZ122" s="294"/>
      <c r="EA122" s="294"/>
      <c r="EB122" s="294"/>
      <c r="EC122" s="294"/>
      <c r="ED122" s="294"/>
      <c r="EE122" s="294"/>
      <c r="EF122" s="294"/>
      <c r="EG122" s="294"/>
      <c r="EH122" s="294"/>
      <c r="EI122" s="294"/>
      <c r="EJ122" s="294"/>
      <c r="EK122" s="294"/>
      <c r="EL122" s="294"/>
      <c r="EM122" s="294"/>
      <c r="EN122" s="294"/>
      <c r="EO122" s="294"/>
      <c r="EP122" s="294"/>
      <c r="EQ122" s="294"/>
      <c r="ER122" s="294"/>
      <c r="ES122" s="294"/>
      <c r="ET122" s="294"/>
      <c r="EU122" s="294"/>
      <c r="EV122" s="294"/>
      <c r="EW122" s="294"/>
      <c r="EX122" s="294"/>
      <c r="EY122" s="294"/>
      <c r="EZ122" s="294"/>
      <c r="FA122" s="294"/>
      <c r="FB122" s="294"/>
      <c r="FC122" s="294"/>
      <c r="FD122" s="294"/>
      <c r="FE122" s="294"/>
      <c r="FF122" s="294"/>
      <c r="FG122" s="294"/>
      <c r="FH122" s="294"/>
      <c r="FI122" s="294"/>
      <c r="FJ122" s="294"/>
      <c r="FK122" s="294"/>
      <c r="FL122" s="294"/>
      <c r="FM122" s="294"/>
      <c r="FN122" s="294"/>
      <c r="FO122" s="294"/>
      <c r="FP122" s="294"/>
      <c r="FQ122" s="294"/>
      <c r="FR122" s="294"/>
      <c r="FS122" s="294"/>
      <c r="FT122" s="294"/>
      <c r="FU122" s="294"/>
      <c r="FV122" s="294"/>
      <c r="FW122" s="294"/>
      <c r="FX122" s="294"/>
      <c r="FY122" s="294"/>
      <c r="FZ122" s="294"/>
      <c r="GA122" s="294"/>
      <c r="GB122" s="294"/>
      <c r="GC122" s="294"/>
      <c r="GD122" s="294"/>
      <c r="GE122" s="294"/>
      <c r="GF122" s="294"/>
      <c r="GG122" s="294"/>
      <c r="GH122" s="294"/>
      <c r="GI122" s="294"/>
      <c r="GJ122" s="294"/>
      <c r="GK122" s="294"/>
      <c r="GL122" s="294"/>
      <c r="GM122" s="294"/>
      <c r="GN122" s="294"/>
      <c r="GO122" s="294"/>
      <c r="GP122" s="294"/>
      <c r="GQ122" s="294"/>
      <c r="GR122" s="294"/>
      <c r="GS122" s="294"/>
      <c r="GT122" s="294"/>
      <c r="GU122" s="294"/>
      <c r="GV122" s="294"/>
      <c r="GW122" s="294"/>
      <c r="GX122" s="294"/>
      <c r="GY122" s="294"/>
      <c r="GZ122" s="294"/>
    </row>
    <row r="123" spans="7:208">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4"/>
      <c r="BI123" s="294"/>
      <c r="BJ123" s="294"/>
      <c r="BK123" s="294"/>
      <c r="BL123" s="294"/>
      <c r="BM123" s="294"/>
      <c r="BN123" s="294"/>
      <c r="BO123" s="294"/>
      <c r="BP123" s="294"/>
      <c r="BQ123" s="294"/>
      <c r="BR123" s="294"/>
      <c r="BS123" s="294"/>
      <c r="BT123" s="294"/>
      <c r="BU123" s="294"/>
      <c r="BV123" s="294"/>
      <c r="BW123" s="294"/>
      <c r="BX123" s="294"/>
      <c r="BY123" s="294"/>
      <c r="BZ123" s="294"/>
      <c r="CA123" s="294"/>
      <c r="CB123" s="294"/>
      <c r="CC123" s="294"/>
      <c r="CD123" s="294"/>
      <c r="CE123" s="294"/>
      <c r="CF123" s="294"/>
      <c r="CG123" s="294"/>
      <c r="CH123" s="294"/>
      <c r="CI123" s="294"/>
      <c r="CJ123" s="294"/>
      <c r="CK123" s="294"/>
      <c r="CL123" s="294"/>
      <c r="CM123" s="294"/>
      <c r="CN123" s="294"/>
      <c r="CO123" s="294"/>
      <c r="CP123" s="294"/>
      <c r="CQ123" s="294"/>
      <c r="CR123" s="294"/>
      <c r="CS123" s="294"/>
      <c r="CT123" s="294"/>
      <c r="CU123" s="294"/>
      <c r="CV123" s="294"/>
      <c r="CW123" s="294"/>
      <c r="CX123" s="294"/>
      <c r="CY123" s="294"/>
      <c r="CZ123" s="294"/>
      <c r="DA123" s="294"/>
      <c r="DB123" s="294"/>
      <c r="DC123" s="294"/>
      <c r="DD123" s="294"/>
      <c r="DE123" s="294"/>
      <c r="DF123" s="294"/>
      <c r="DG123" s="294"/>
      <c r="DH123" s="294"/>
      <c r="DI123" s="294"/>
      <c r="DJ123" s="294"/>
      <c r="DK123" s="294"/>
      <c r="DL123" s="294"/>
      <c r="DM123" s="294"/>
      <c r="DN123" s="294"/>
      <c r="DO123" s="294"/>
      <c r="DP123" s="294"/>
      <c r="DQ123" s="294"/>
      <c r="DR123" s="294"/>
      <c r="DS123" s="294"/>
      <c r="DT123" s="294"/>
      <c r="DU123" s="294"/>
      <c r="DV123" s="294"/>
      <c r="DW123" s="294"/>
      <c r="DX123" s="294"/>
      <c r="DY123" s="294"/>
      <c r="DZ123" s="294"/>
      <c r="EA123" s="294"/>
      <c r="EB123" s="294"/>
      <c r="EC123" s="294"/>
      <c r="ED123" s="294"/>
      <c r="EE123" s="294"/>
      <c r="EF123" s="294"/>
      <c r="EG123" s="294"/>
      <c r="EH123" s="294"/>
      <c r="EI123" s="294"/>
      <c r="EJ123" s="294"/>
      <c r="EK123" s="294"/>
      <c r="EL123" s="294"/>
      <c r="EM123" s="294"/>
      <c r="EN123" s="294"/>
      <c r="EO123" s="294"/>
      <c r="EP123" s="294"/>
      <c r="EQ123" s="294"/>
      <c r="ER123" s="294"/>
      <c r="ES123" s="294"/>
      <c r="ET123" s="294"/>
      <c r="EU123" s="294"/>
      <c r="EV123" s="294"/>
      <c r="EW123" s="294"/>
      <c r="EX123" s="294"/>
      <c r="EY123" s="294"/>
      <c r="EZ123" s="294"/>
      <c r="FA123" s="294"/>
      <c r="FB123" s="294"/>
      <c r="FC123" s="294"/>
      <c r="FD123" s="294"/>
      <c r="FE123" s="294"/>
      <c r="FF123" s="294"/>
      <c r="FG123" s="294"/>
      <c r="FH123" s="294"/>
      <c r="FI123" s="294"/>
      <c r="FJ123" s="294"/>
      <c r="FK123" s="294"/>
      <c r="FL123" s="294"/>
      <c r="FM123" s="294"/>
      <c r="FN123" s="294"/>
      <c r="FO123" s="294"/>
      <c r="FP123" s="294"/>
      <c r="FQ123" s="294"/>
      <c r="FR123" s="294"/>
      <c r="FS123" s="294"/>
      <c r="FT123" s="294"/>
      <c r="FU123" s="294"/>
      <c r="FV123" s="294"/>
      <c r="FW123" s="294"/>
      <c r="FX123" s="294"/>
      <c r="FY123" s="294"/>
      <c r="FZ123" s="294"/>
      <c r="GA123" s="294"/>
      <c r="GB123" s="294"/>
      <c r="GC123" s="294"/>
      <c r="GD123" s="294"/>
      <c r="GE123" s="294"/>
      <c r="GF123" s="294"/>
      <c r="GG123" s="294"/>
      <c r="GH123" s="294"/>
      <c r="GI123" s="294"/>
      <c r="GJ123" s="294"/>
      <c r="GK123" s="294"/>
      <c r="GL123" s="294"/>
      <c r="GM123" s="294"/>
      <c r="GN123" s="294"/>
      <c r="GO123" s="294"/>
      <c r="GP123" s="294"/>
      <c r="GQ123" s="294"/>
      <c r="GR123" s="294"/>
      <c r="GS123" s="294"/>
      <c r="GT123" s="294"/>
      <c r="GU123" s="294"/>
      <c r="GV123" s="294"/>
      <c r="GW123" s="294"/>
      <c r="GX123" s="294"/>
      <c r="GY123" s="294"/>
      <c r="GZ123" s="294"/>
    </row>
    <row r="124" spans="7:208">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c r="BE124" s="294"/>
      <c r="BF124" s="294"/>
      <c r="BG124" s="294"/>
      <c r="BH124" s="294"/>
      <c r="BI124" s="294"/>
      <c r="BJ124" s="294"/>
      <c r="BK124" s="294"/>
      <c r="BL124" s="294"/>
      <c r="BM124" s="294"/>
      <c r="BN124" s="294"/>
      <c r="BO124" s="294"/>
      <c r="BP124" s="294"/>
      <c r="BQ124" s="294"/>
      <c r="BR124" s="294"/>
      <c r="BS124" s="294"/>
      <c r="BT124" s="294"/>
      <c r="BU124" s="294"/>
      <c r="BV124" s="294"/>
      <c r="BW124" s="294"/>
      <c r="BX124" s="294"/>
      <c r="BY124" s="294"/>
      <c r="BZ124" s="294"/>
      <c r="CA124" s="294"/>
      <c r="CB124" s="294"/>
      <c r="CC124" s="294"/>
      <c r="CD124" s="294"/>
      <c r="CE124" s="294"/>
      <c r="CF124" s="294"/>
      <c r="CG124" s="294"/>
      <c r="CH124" s="294"/>
      <c r="CI124" s="294"/>
      <c r="CJ124" s="294"/>
      <c r="CK124" s="294"/>
      <c r="CL124" s="294"/>
      <c r="CM124" s="294"/>
      <c r="CN124" s="294"/>
      <c r="CO124" s="294"/>
      <c r="CP124" s="294"/>
      <c r="CQ124" s="294"/>
      <c r="CR124" s="294"/>
      <c r="CS124" s="294"/>
      <c r="CT124" s="294"/>
      <c r="CU124" s="294"/>
      <c r="CV124" s="294"/>
      <c r="CW124" s="294"/>
      <c r="CX124" s="294"/>
      <c r="CY124" s="294"/>
      <c r="CZ124" s="294"/>
      <c r="DA124" s="294"/>
      <c r="DB124" s="294"/>
      <c r="DC124" s="294"/>
      <c r="DD124" s="294"/>
      <c r="DE124" s="294"/>
      <c r="DF124" s="294"/>
      <c r="DG124" s="294"/>
      <c r="DH124" s="294"/>
      <c r="DI124" s="294"/>
      <c r="DJ124" s="294"/>
      <c r="DK124" s="294"/>
      <c r="DL124" s="294"/>
      <c r="DM124" s="294"/>
      <c r="DN124" s="294"/>
      <c r="DO124" s="294"/>
      <c r="DP124" s="294"/>
      <c r="DQ124" s="294"/>
      <c r="DR124" s="294"/>
      <c r="DS124" s="294"/>
      <c r="DT124" s="294"/>
      <c r="DU124" s="294"/>
      <c r="DV124" s="294"/>
      <c r="DW124" s="294"/>
      <c r="DX124" s="294"/>
      <c r="DY124" s="294"/>
      <c r="DZ124" s="294"/>
      <c r="EA124" s="294"/>
      <c r="EB124" s="294"/>
      <c r="EC124" s="294"/>
      <c r="ED124" s="294"/>
      <c r="EE124" s="294"/>
      <c r="EF124" s="294"/>
      <c r="EG124" s="294"/>
      <c r="EH124" s="294"/>
      <c r="EI124" s="294"/>
      <c r="EJ124" s="294"/>
      <c r="EK124" s="294"/>
      <c r="EL124" s="294"/>
      <c r="EM124" s="294"/>
      <c r="EN124" s="294"/>
      <c r="EO124" s="294"/>
      <c r="EP124" s="294"/>
      <c r="EQ124" s="294"/>
      <c r="ER124" s="294"/>
      <c r="ES124" s="294"/>
      <c r="ET124" s="294"/>
      <c r="EU124" s="294"/>
      <c r="EV124" s="294"/>
      <c r="EW124" s="294"/>
      <c r="EX124" s="294"/>
      <c r="EY124" s="294"/>
      <c r="EZ124" s="294"/>
      <c r="FA124" s="294"/>
      <c r="FB124" s="294"/>
      <c r="FC124" s="294"/>
      <c r="FD124" s="294"/>
      <c r="FE124" s="294"/>
      <c r="FF124" s="294"/>
      <c r="FG124" s="294"/>
      <c r="FH124" s="294"/>
      <c r="FI124" s="294"/>
      <c r="FJ124" s="294"/>
      <c r="FK124" s="294"/>
      <c r="FL124" s="294"/>
      <c r="FM124" s="294"/>
      <c r="FN124" s="294"/>
      <c r="FO124" s="294"/>
      <c r="FP124" s="294"/>
      <c r="FQ124" s="294"/>
      <c r="FR124" s="294"/>
      <c r="FS124" s="294"/>
      <c r="FT124" s="294"/>
      <c r="FU124" s="294"/>
      <c r="FV124" s="294"/>
      <c r="FW124" s="294"/>
      <c r="FX124" s="294"/>
      <c r="FY124" s="294"/>
      <c r="FZ124" s="294"/>
      <c r="GA124" s="294"/>
      <c r="GB124" s="294"/>
      <c r="GC124" s="294"/>
      <c r="GD124" s="294"/>
      <c r="GE124" s="294"/>
      <c r="GF124" s="294"/>
      <c r="GG124" s="294"/>
      <c r="GH124" s="294"/>
      <c r="GI124" s="294"/>
      <c r="GJ124" s="294"/>
      <c r="GK124" s="294"/>
      <c r="GL124" s="294"/>
      <c r="GM124" s="294"/>
      <c r="GN124" s="294"/>
      <c r="GO124" s="294"/>
      <c r="GP124" s="294"/>
      <c r="GQ124" s="294"/>
      <c r="GR124" s="294"/>
      <c r="GS124" s="294"/>
      <c r="GT124" s="294"/>
      <c r="GU124" s="294"/>
      <c r="GV124" s="294"/>
      <c r="GW124" s="294"/>
      <c r="GX124" s="294"/>
      <c r="GY124" s="294"/>
      <c r="GZ124" s="294"/>
    </row>
    <row r="125" spans="7:208">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c r="BJ125" s="294"/>
      <c r="BK125" s="294"/>
      <c r="BL125" s="294"/>
      <c r="BM125" s="294"/>
      <c r="BN125" s="294"/>
      <c r="BO125" s="294"/>
      <c r="BP125" s="294"/>
      <c r="BQ125" s="294"/>
      <c r="BR125" s="294"/>
      <c r="BS125" s="294"/>
      <c r="BT125" s="294"/>
      <c r="BU125" s="294"/>
      <c r="BV125" s="294"/>
      <c r="BW125" s="294"/>
      <c r="BX125" s="294"/>
      <c r="BY125" s="294"/>
      <c r="BZ125" s="294"/>
      <c r="CA125" s="294"/>
      <c r="CB125" s="294"/>
      <c r="CC125" s="294"/>
      <c r="CD125" s="294"/>
      <c r="CE125" s="294"/>
      <c r="CF125" s="294"/>
      <c r="CG125" s="294"/>
      <c r="CH125" s="294"/>
      <c r="CI125" s="294"/>
      <c r="CJ125" s="294"/>
      <c r="CK125" s="294"/>
      <c r="CL125" s="294"/>
      <c r="CM125" s="294"/>
      <c r="CN125" s="294"/>
      <c r="CO125" s="294"/>
      <c r="CP125" s="294"/>
      <c r="CQ125" s="294"/>
      <c r="CR125" s="294"/>
      <c r="CS125" s="294"/>
      <c r="CT125" s="294"/>
      <c r="CU125" s="294"/>
      <c r="CV125" s="294"/>
      <c r="CW125" s="294"/>
      <c r="CX125" s="294"/>
      <c r="CY125" s="294"/>
      <c r="CZ125" s="294"/>
      <c r="DA125" s="294"/>
      <c r="DB125" s="294"/>
      <c r="DC125" s="294"/>
      <c r="DD125" s="294"/>
      <c r="DE125" s="294"/>
      <c r="DF125" s="294"/>
      <c r="DG125" s="294"/>
      <c r="DH125" s="294"/>
      <c r="DI125" s="294"/>
      <c r="DJ125" s="294"/>
      <c r="DK125" s="294"/>
      <c r="DL125" s="294"/>
      <c r="DM125" s="294"/>
      <c r="DN125" s="294"/>
      <c r="DO125" s="294"/>
      <c r="DP125" s="294"/>
      <c r="DQ125" s="294"/>
      <c r="DR125" s="294"/>
      <c r="DS125" s="294"/>
      <c r="DT125" s="294"/>
      <c r="DU125" s="294"/>
      <c r="DV125" s="294"/>
      <c r="DW125" s="294"/>
      <c r="DX125" s="294"/>
      <c r="DY125" s="294"/>
      <c r="DZ125" s="294"/>
      <c r="EA125" s="294"/>
      <c r="EB125" s="294"/>
      <c r="EC125" s="294"/>
      <c r="ED125" s="294"/>
      <c r="EE125" s="294"/>
      <c r="EF125" s="294"/>
      <c r="EG125" s="294"/>
      <c r="EH125" s="294"/>
      <c r="EI125" s="294"/>
      <c r="EJ125" s="294"/>
      <c r="EK125" s="294"/>
      <c r="EL125" s="294"/>
      <c r="EM125" s="294"/>
      <c r="EN125" s="294"/>
      <c r="EO125" s="294"/>
      <c r="EP125" s="294"/>
      <c r="EQ125" s="294"/>
      <c r="ER125" s="294"/>
      <c r="ES125" s="294"/>
      <c r="ET125" s="294"/>
      <c r="EU125" s="294"/>
      <c r="EV125" s="294"/>
      <c r="EW125" s="294"/>
      <c r="EX125" s="294"/>
      <c r="EY125" s="294"/>
      <c r="EZ125" s="294"/>
      <c r="FA125" s="294"/>
      <c r="FB125" s="294"/>
      <c r="FC125" s="294"/>
      <c r="FD125" s="294"/>
      <c r="FE125" s="294"/>
      <c r="FF125" s="294"/>
      <c r="FG125" s="294"/>
      <c r="FH125" s="294"/>
      <c r="FI125" s="294"/>
      <c r="FJ125" s="294"/>
      <c r="FK125" s="294"/>
      <c r="FL125" s="294"/>
      <c r="FM125" s="294"/>
      <c r="FN125" s="294"/>
      <c r="FO125" s="294"/>
      <c r="FP125" s="294"/>
      <c r="FQ125" s="294"/>
      <c r="FR125" s="294"/>
      <c r="FS125" s="294"/>
      <c r="FT125" s="294"/>
      <c r="FU125" s="294"/>
      <c r="FV125" s="294"/>
      <c r="FW125" s="294"/>
      <c r="FX125" s="294"/>
      <c r="FY125" s="294"/>
      <c r="FZ125" s="294"/>
      <c r="GA125" s="294"/>
      <c r="GB125" s="294"/>
      <c r="GC125" s="294"/>
      <c r="GD125" s="294"/>
      <c r="GE125" s="294"/>
      <c r="GF125" s="294"/>
      <c r="GG125" s="294"/>
      <c r="GH125" s="294"/>
      <c r="GI125" s="294"/>
      <c r="GJ125" s="294"/>
      <c r="GK125" s="294"/>
      <c r="GL125" s="294"/>
      <c r="GM125" s="294"/>
      <c r="GN125" s="294"/>
      <c r="GO125" s="294"/>
      <c r="GP125" s="294"/>
      <c r="GQ125" s="294"/>
      <c r="GR125" s="294"/>
      <c r="GS125" s="294"/>
      <c r="GT125" s="294"/>
      <c r="GU125" s="294"/>
      <c r="GV125" s="294"/>
      <c r="GW125" s="294"/>
      <c r="GX125" s="294"/>
      <c r="GY125" s="294"/>
      <c r="GZ125" s="294"/>
    </row>
    <row r="126" spans="7:208">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c r="BJ126" s="294"/>
      <c r="BK126" s="294"/>
      <c r="BL126" s="294"/>
      <c r="BM126" s="294"/>
      <c r="BN126" s="294"/>
      <c r="BO126" s="294"/>
      <c r="BP126" s="294"/>
      <c r="BQ126" s="294"/>
      <c r="BR126" s="294"/>
      <c r="BS126" s="294"/>
      <c r="BT126" s="294"/>
      <c r="BU126" s="294"/>
      <c r="BV126" s="294"/>
      <c r="BW126" s="294"/>
      <c r="BX126" s="294"/>
      <c r="BY126" s="294"/>
      <c r="BZ126" s="294"/>
      <c r="CA126" s="294"/>
      <c r="CB126" s="294"/>
      <c r="CC126" s="294"/>
      <c r="CD126" s="294"/>
      <c r="CE126" s="294"/>
      <c r="CF126" s="294"/>
      <c r="CG126" s="294"/>
      <c r="CH126" s="294"/>
      <c r="CI126" s="294"/>
      <c r="CJ126" s="294"/>
      <c r="CK126" s="294"/>
      <c r="CL126" s="294"/>
      <c r="CM126" s="294"/>
      <c r="CN126" s="294"/>
      <c r="CO126" s="294"/>
      <c r="CP126" s="294"/>
      <c r="CQ126" s="294"/>
      <c r="CR126" s="294"/>
      <c r="CS126" s="294"/>
      <c r="CT126" s="294"/>
      <c r="CU126" s="294"/>
      <c r="CV126" s="294"/>
      <c r="CW126" s="294"/>
      <c r="CX126" s="294"/>
      <c r="CY126" s="294"/>
      <c r="CZ126" s="294"/>
      <c r="DA126" s="294"/>
      <c r="DB126" s="294"/>
      <c r="DC126" s="294"/>
      <c r="DD126" s="294"/>
      <c r="DE126" s="294"/>
      <c r="DF126" s="294"/>
      <c r="DG126" s="294"/>
      <c r="DH126" s="294"/>
      <c r="DI126" s="294"/>
      <c r="DJ126" s="294"/>
      <c r="DK126" s="294"/>
      <c r="DL126" s="294"/>
      <c r="DM126" s="294"/>
      <c r="DN126" s="294"/>
      <c r="DO126" s="294"/>
      <c r="DP126" s="294"/>
      <c r="DQ126" s="294"/>
      <c r="DR126" s="294"/>
      <c r="DS126" s="294"/>
      <c r="DT126" s="294"/>
      <c r="DU126" s="294"/>
      <c r="DV126" s="294"/>
      <c r="DW126" s="294"/>
      <c r="DX126" s="294"/>
      <c r="DY126" s="294"/>
      <c r="DZ126" s="294"/>
      <c r="EA126" s="294"/>
      <c r="EB126" s="294"/>
      <c r="EC126" s="294"/>
      <c r="ED126" s="294"/>
      <c r="EE126" s="294"/>
      <c r="EF126" s="294"/>
      <c r="EG126" s="294"/>
      <c r="EH126" s="294"/>
      <c r="EI126" s="294"/>
      <c r="EJ126" s="294"/>
      <c r="EK126" s="294"/>
      <c r="EL126" s="294"/>
      <c r="EM126" s="294"/>
      <c r="EN126" s="294"/>
      <c r="EO126" s="294"/>
      <c r="EP126" s="294"/>
      <c r="EQ126" s="294"/>
      <c r="ER126" s="294"/>
      <c r="ES126" s="294"/>
      <c r="ET126" s="294"/>
      <c r="EU126" s="294"/>
      <c r="EV126" s="294"/>
      <c r="EW126" s="294"/>
      <c r="EX126" s="294"/>
      <c r="EY126" s="294"/>
      <c r="EZ126" s="294"/>
      <c r="FA126" s="294"/>
      <c r="FB126" s="294"/>
      <c r="FC126" s="294"/>
      <c r="FD126" s="294"/>
      <c r="FE126" s="294"/>
      <c r="FF126" s="294"/>
      <c r="FG126" s="294"/>
      <c r="FH126" s="294"/>
      <c r="FI126" s="294"/>
      <c r="FJ126" s="294"/>
      <c r="FK126" s="294"/>
      <c r="FL126" s="294"/>
      <c r="FM126" s="294"/>
      <c r="FN126" s="294"/>
      <c r="FO126" s="294"/>
      <c r="FP126" s="294"/>
      <c r="FQ126" s="294"/>
      <c r="FR126" s="294"/>
      <c r="FS126" s="294"/>
      <c r="FT126" s="294"/>
      <c r="FU126" s="294"/>
      <c r="FV126" s="294"/>
      <c r="FW126" s="294"/>
      <c r="FX126" s="294"/>
      <c r="FY126" s="294"/>
      <c r="FZ126" s="294"/>
      <c r="GA126" s="294"/>
      <c r="GB126" s="294"/>
      <c r="GC126" s="294"/>
      <c r="GD126" s="294"/>
      <c r="GE126" s="294"/>
      <c r="GF126" s="294"/>
      <c r="GG126" s="294"/>
      <c r="GH126" s="294"/>
      <c r="GI126" s="294"/>
      <c r="GJ126" s="294"/>
      <c r="GK126" s="294"/>
      <c r="GL126" s="294"/>
      <c r="GM126" s="294"/>
      <c r="GN126" s="294"/>
      <c r="GO126" s="294"/>
      <c r="GP126" s="294"/>
      <c r="GQ126" s="294"/>
      <c r="GR126" s="294"/>
      <c r="GS126" s="294"/>
      <c r="GT126" s="294"/>
      <c r="GU126" s="294"/>
      <c r="GV126" s="294"/>
      <c r="GW126" s="294"/>
      <c r="GX126" s="294"/>
      <c r="GY126" s="294"/>
      <c r="GZ126" s="294"/>
    </row>
    <row r="127" spans="7:208">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c r="BJ127" s="294"/>
      <c r="BK127" s="294"/>
      <c r="BL127" s="294"/>
      <c r="BM127" s="294"/>
      <c r="BN127" s="294"/>
      <c r="BO127" s="294"/>
      <c r="BP127" s="294"/>
      <c r="BQ127" s="294"/>
      <c r="BR127" s="294"/>
      <c r="BS127" s="294"/>
      <c r="BT127" s="294"/>
      <c r="BU127" s="294"/>
      <c r="BV127" s="294"/>
      <c r="BW127" s="294"/>
      <c r="BX127" s="294"/>
      <c r="BY127" s="294"/>
      <c r="BZ127" s="294"/>
      <c r="CA127" s="294"/>
      <c r="CB127" s="294"/>
      <c r="CC127" s="294"/>
      <c r="CD127" s="294"/>
      <c r="CE127" s="294"/>
      <c r="CF127" s="294"/>
      <c r="CG127" s="294"/>
      <c r="CH127" s="294"/>
      <c r="CI127" s="294"/>
      <c r="CJ127" s="294"/>
      <c r="CK127" s="294"/>
      <c r="CL127" s="294"/>
      <c r="CM127" s="294"/>
      <c r="CN127" s="294"/>
      <c r="CO127" s="294"/>
      <c r="CP127" s="294"/>
      <c r="CQ127" s="294"/>
      <c r="CR127" s="294"/>
      <c r="CS127" s="294"/>
      <c r="CT127" s="294"/>
      <c r="CU127" s="294"/>
      <c r="CV127" s="294"/>
      <c r="CW127" s="294"/>
      <c r="CX127" s="294"/>
      <c r="CY127" s="294"/>
      <c r="CZ127" s="294"/>
      <c r="DA127" s="294"/>
      <c r="DB127" s="294"/>
      <c r="DC127" s="294"/>
      <c r="DD127" s="294"/>
      <c r="DE127" s="294"/>
      <c r="DF127" s="294"/>
      <c r="DG127" s="294"/>
      <c r="DH127" s="294"/>
      <c r="DI127" s="294"/>
      <c r="DJ127" s="294"/>
      <c r="DK127" s="294"/>
      <c r="DL127" s="294"/>
      <c r="DM127" s="294"/>
      <c r="DN127" s="294"/>
      <c r="DO127" s="294"/>
      <c r="DP127" s="294"/>
      <c r="DQ127" s="294"/>
      <c r="DR127" s="294"/>
      <c r="DS127" s="294"/>
      <c r="DT127" s="294"/>
      <c r="DU127" s="294"/>
      <c r="DV127" s="294"/>
      <c r="DW127" s="294"/>
      <c r="DX127" s="294"/>
      <c r="DY127" s="294"/>
      <c r="DZ127" s="294"/>
      <c r="EA127" s="294"/>
      <c r="EB127" s="294"/>
      <c r="EC127" s="294"/>
      <c r="ED127" s="294"/>
      <c r="EE127" s="294"/>
      <c r="EF127" s="294"/>
      <c r="EG127" s="294"/>
      <c r="EH127" s="294"/>
      <c r="EI127" s="294"/>
      <c r="EJ127" s="294"/>
      <c r="EK127" s="294"/>
      <c r="EL127" s="294"/>
      <c r="EM127" s="294"/>
      <c r="EN127" s="294"/>
      <c r="EO127" s="294"/>
      <c r="EP127" s="294"/>
      <c r="EQ127" s="294"/>
      <c r="ER127" s="294"/>
      <c r="ES127" s="294"/>
      <c r="ET127" s="294"/>
      <c r="EU127" s="294"/>
      <c r="EV127" s="294"/>
      <c r="EW127" s="294"/>
      <c r="EX127" s="294"/>
      <c r="EY127" s="294"/>
      <c r="EZ127" s="294"/>
      <c r="FA127" s="294"/>
      <c r="FB127" s="294"/>
      <c r="FC127" s="294"/>
      <c r="FD127" s="294"/>
      <c r="FE127" s="294"/>
      <c r="FF127" s="294"/>
      <c r="FG127" s="294"/>
      <c r="FH127" s="294"/>
      <c r="FI127" s="294"/>
      <c r="FJ127" s="294"/>
      <c r="FK127" s="294"/>
      <c r="FL127" s="294"/>
      <c r="FM127" s="294"/>
      <c r="FN127" s="294"/>
      <c r="FO127" s="294"/>
      <c r="FP127" s="294"/>
      <c r="FQ127" s="294"/>
      <c r="FR127" s="294"/>
      <c r="FS127" s="294"/>
      <c r="FT127" s="294"/>
      <c r="FU127" s="294"/>
      <c r="FV127" s="294"/>
      <c r="FW127" s="294"/>
      <c r="FX127" s="294"/>
      <c r="FY127" s="294"/>
      <c r="FZ127" s="294"/>
      <c r="GA127" s="294"/>
      <c r="GB127" s="294"/>
      <c r="GC127" s="294"/>
      <c r="GD127" s="294"/>
      <c r="GE127" s="294"/>
      <c r="GF127" s="294"/>
      <c r="GG127" s="294"/>
      <c r="GH127" s="294"/>
      <c r="GI127" s="294"/>
      <c r="GJ127" s="294"/>
      <c r="GK127" s="294"/>
      <c r="GL127" s="294"/>
      <c r="GM127" s="294"/>
      <c r="GN127" s="294"/>
      <c r="GO127" s="294"/>
      <c r="GP127" s="294"/>
      <c r="GQ127" s="294"/>
      <c r="GR127" s="294"/>
      <c r="GS127" s="294"/>
      <c r="GT127" s="294"/>
      <c r="GU127" s="294"/>
      <c r="GV127" s="294"/>
      <c r="GW127" s="294"/>
      <c r="GX127" s="294"/>
      <c r="GY127" s="294"/>
      <c r="GZ127" s="294"/>
    </row>
    <row r="128" spans="7:208">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c r="BJ128" s="294"/>
      <c r="BK128" s="294"/>
      <c r="BL128" s="294"/>
      <c r="BM128" s="294"/>
      <c r="BN128" s="294"/>
      <c r="BO128" s="294"/>
      <c r="BP128" s="294"/>
      <c r="BQ128" s="294"/>
      <c r="BR128" s="294"/>
      <c r="BS128" s="294"/>
      <c r="BT128" s="294"/>
      <c r="BU128" s="294"/>
      <c r="BV128" s="294"/>
      <c r="BW128" s="294"/>
      <c r="BX128" s="294"/>
      <c r="BY128" s="294"/>
      <c r="BZ128" s="294"/>
      <c r="CA128" s="294"/>
      <c r="CB128" s="294"/>
      <c r="CC128" s="294"/>
      <c r="CD128" s="294"/>
      <c r="CE128" s="294"/>
      <c r="CF128" s="294"/>
      <c r="CG128" s="294"/>
      <c r="CH128" s="294"/>
      <c r="CI128" s="294"/>
      <c r="CJ128" s="294"/>
      <c r="CK128" s="294"/>
      <c r="CL128" s="294"/>
      <c r="CM128" s="294"/>
      <c r="CN128" s="294"/>
      <c r="CO128" s="294"/>
      <c r="CP128" s="294"/>
      <c r="CQ128" s="294"/>
      <c r="CR128" s="294"/>
      <c r="CS128" s="294"/>
      <c r="CT128" s="294"/>
      <c r="CU128" s="294"/>
      <c r="CV128" s="294"/>
      <c r="CW128" s="294"/>
      <c r="CX128" s="294"/>
      <c r="CY128" s="294"/>
      <c r="CZ128" s="294"/>
      <c r="DA128" s="294"/>
      <c r="DB128" s="294"/>
      <c r="DC128" s="294"/>
      <c r="DD128" s="294"/>
      <c r="DE128" s="294"/>
      <c r="DF128" s="294"/>
      <c r="DG128" s="294"/>
      <c r="DH128" s="294"/>
      <c r="DI128" s="294"/>
      <c r="DJ128" s="294"/>
      <c r="DK128" s="294"/>
      <c r="DL128" s="294"/>
      <c r="DM128" s="294"/>
      <c r="DN128" s="294"/>
      <c r="DO128" s="294"/>
      <c r="DP128" s="294"/>
      <c r="DQ128" s="294"/>
      <c r="DR128" s="294"/>
      <c r="DS128" s="294"/>
      <c r="DT128" s="294"/>
      <c r="DU128" s="294"/>
      <c r="DV128" s="294"/>
      <c r="DW128" s="294"/>
      <c r="DX128" s="294"/>
      <c r="DY128" s="294"/>
      <c r="DZ128" s="294"/>
      <c r="EA128" s="294"/>
      <c r="EB128" s="294"/>
      <c r="EC128" s="294"/>
      <c r="ED128" s="294"/>
      <c r="EE128" s="294"/>
      <c r="EF128" s="294"/>
      <c r="EG128" s="294"/>
      <c r="EH128" s="294"/>
      <c r="EI128" s="294"/>
      <c r="EJ128" s="294"/>
      <c r="EK128" s="294"/>
      <c r="EL128" s="294"/>
      <c r="EM128" s="294"/>
      <c r="EN128" s="294"/>
      <c r="EO128" s="294"/>
      <c r="EP128" s="294"/>
      <c r="EQ128" s="294"/>
      <c r="ER128" s="294"/>
      <c r="ES128" s="294"/>
      <c r="ET128" s="294"/>
      <c r="EU128" s="294"/>
      <c r="EV128" s="294"/>
      <c r="EW128" s="294"/>
      <c r="EX128" s="294"/>
      <c r="EY128" s="294"/>
      <c r="EZ128" s="294"/>
      <c r="FA128" s="294"/>
      <c r="FB128" s="294"/>
      <c r="FC128" s="294"/>
      <c r="FD128" s="294"/>
      <c r="FE128" s="294"/>
      <c r="FF128" s="294"/>
      <c r="FG128" s="294"/>
      <c r="FH128" s="294"/>
      <c r="FI128" s="294"/>
      <c r="FJ128" s="294"/>
      <c r="FK128" s="294"/>
      <c r="FL128" s="294"/>
      <c r="FM128" s="294"/>
      <c r="FN128" s="294"/>
      <c r="FO128" s="294"/>
      <c r="FP128" s="294"/>
      <c r="FQ128" s="294"/>
      <c r="FR128" s="294"/>
      <c r="FS128" s="294"/>
      <c r="FT128" s="294"/>
      <c r="FU128" s="294"/>
      <c r="FV128" s="294"/>
      <c r="FW128" s="294"/>
      <c r="FX128" s="294"/>
      <c r="FY128" s="294"/>
      <c r="FZ128" s="294"/>
      <c r="GA128" s="294"/>
      <c r="GB128" s="294"/>
      <c r="GC128" s="294"/>
      <c r="GD128" s="294"/>
      <c r="GE128" s="294"/>
      <c r="GF128" s="294"/>
      <c r="GG128" s="294"/>
      <c r="GH128" s="294"/>
      <c r="GI128" s="294"/>
      <c r="GJ128" s="294"/>
      <c r="GK128" s="294"/>
      <c r="GL128" s="294"/>
      <c r="GM128" s="294"/>
      <c r="GN128" s="294"/>
      <c r="GO128" s="294"/>
      <c r="GP128" s="294"/>
      <c r="GQ128" s="294"/>
      <c r="GR128" s="294"/>
      <c r="GS128" s="294"/>
      <c r="GT128" s="294"/>
      <c r="GU128" s="294"/>
      <c r="GV128" s="294"/>
      <c r="GW128" s="294"/>
      <c r="GX128" s="294"/>
      <c r="GY128" s="294"/>
      <c r="GZ128" s="294"/>
    </row>
    <row r="129" spans="7:208">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294"/>
      <c r="CA129" s="294"/>
      <c r="CB129" s="294"/>
      <c r="CC129" s="294"/>
      <c r="CD129" s="294"/>
      <c r="CE129" s="294"/>
      <c r="CF129" s="294"/>
      <c r="CG129" s="294"/>
      <c r="CH129" s="294"/>
      <c r="CI129" s="294"/>
      <c r="CJ129" s="294"/>
      <c r="CK129" s="294"/>
      <c r="CL129" s="294"/>
      <c r="CM129" s="294"/>
      <c r="CN129" s="294"/>
      <c r="CO129" s="294"/>
      <c r="CP129" s="294"/>
      <c r="CQ129" s="294"/>
      <c r="CR129" s="294"/>
      <c r="CS129" s="294"/>
      <c r="CT129" s="294"/>
      <c r="CU129" s="294"/>
      <c r="CV129" s="294"/>
      <c r="CW129" s="294"/>
      <c r="CX129" s="294"/>
      <c r="CY129" s="294"/>
      <c r="CZ129" s="294"/>
      <c r="DA129" s="294"/>
      <c r="DB129" s="294"/>
      <c r="DC129" s="294"/>
      <c r="DD129" s="294"/>
      <c r="DE129" s="294"/>
      <c r="DF129" s="294"/>
      <c r="DG129" s="294"/>
      <c r="DH129" s="294"/>
      <c r="DI129" s="294"/>
      <c r="DJ129" s="294"/>
      <c r="DK129" s="294"/>
      <c r="DL129" s="294"/>
      <c r="DM129" s="294"/>
      <c r="DN129" s="294"/>
      <c r="DO129" s="294"/>
      <c r="DP129" s="294"/>
      <c r="DQ129" s="294"/>
      <c r="DR129" s="294"/>
      <c r="DS129" s="294"/>
      <c r="DT129" s="294"/>
      <c r="DU129" s="294"/>
      <c r="DV129" s="294"/>
      <c r="DW129" s="294"/>
      <c r="DX129" s="294"/>
      <c r="DY129" s="294"/>
      <c r="DZ129" s="294"/>
      <c r="EA129" s="294"/>
      <c r="EB129" s="294"/>
      <c r="EC129" s="294"/>
      <c r="ED129" s="294"/>
      <c r="EE129" s="294"/>
      <c r="EF129" s="294"/>
      <c r="EG129" s="294"/>
      <c r="EH129" s="294"/>
      <c r="EI129" s="294"/>
      <c r="EJ129" s="294"/>
      <c r="EK129" s="294"/>
      <c r="EL129" s="294"/>
      <c r="EM129" s="294"/>
      <c r="EN129" s="294"/>
      <c r="EO129" s="294"/>
      <c r="EP129" s="294"/>
      <c r="EQ129" s="294"/>
      <c r="ER129" s="294"/>
      <c r="ES129" s="294"/>
      <c r="ET129" s="294"/>
      <c r="EU129" s="294"/>
      <c r="EV129" s="294"/>
      <c r="EW129" s="294"/>
      <c r="EX129" s="294"/>
      <c r="EY129" s="294"/>
      <c r="EZ129" s="294"/>
      <c r="FA129" s="294"/>
      <c r="FB129" s="294"/>
      <c r="FC129" s="294"/>
      <c r="FD129" s="294"/>
      <c r="FE129" s="294"/>
      <c r="FF129" s="294"/>
      <c r="FG129" s="294"/>
      <c r="FH129" s="294"/>
      <c r="FI129" s="294"/>
      <c r="FJ129" s="294"/>
      <c r="FK129" s="294"/>
      <c r="FL129" s="294"/>
      <c r="FM129" s="294"/>
      <c r="FN129" s="294"/>
      <c r="FO129" s="294"/>
      <c r="FP129" s="294"/>
      <c r="FQ129" s="294"/>
      <c r="FR129" s="294"/>
      <c r="FS129" s="294"/>
      <c r="FT129" s="294"/>
      <c r="FU129" s="294"/>
      <c r="FV129" s="294"/>
      <c r="FW129" s="294"/>
      <c r="FX129" s="294"/>
      <c r="FY129" s="294"/>
      <c r="FZ129" s="294"/>
      <c r="GA129" s="294"/>
      <c r="GB129" s="294"/>
      <c r="GC129" s="294"/>
      <c r="GD129" s="294"/>
      <c r="GE129" s="294"/>
      <c r="GF129" s="294"/>
      <c r="GG129" s="294"/>
      <c r="GH129" s="294"/>
      <c r="GI129" s="294"/>
      <c r="GJ129" s="294"/>
      <c r="GK129" s="294"/>
      <c r="GL129" s="294"/>
      <c r="GM129" s="294"/>
      <c r="GN129" s="294"/>
      <c r="GO129" s="294"/>
      <c r="GP129" s="294"/>
      <c r="GQ129" s="294"/>
      <c r="GR129" s="294"/>
      <c r="GS129" s="294"/>
      <c r="GT129" s="294"/>
      <c r="GU129" s="294"/>
      <c r="GV129" s="294"/>
      <c r="GW129" s="294"/>
      <c r="GX129" s="294"/>
      <c r="GY129" s="294"/>
      <c r="GZ129" s="294"/>
    </row>
    <row r="130" spans="7:208">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c r="BJ130" s="294"/>
      <c r="BK130" s="294"/>
      <c r="BL130" s="294"/>
      <c r="BM130" s="294"/>
      <c r="BN130" s="294"/>
      <c r="BO130" s="294"/>
      <c r="BP130" s="294"/>
      <c r="BQ130" s="294"/>
      <c r="BR130" s="294"/>
      <c r="BS130" s="294"/>
      <c r="BT130" s="294"/>
      <c r="BU130" s="294"/>
      <c r="BV130" s="294"/>
      <c r="BW130" s="294"/>
      <c r="BX130" s="294"/>
      <c r="BY130" s="294"/>
      <c r="BZ130" s="294"/>
      <c r="CA130" s="294"/>
      <c r="CB130" s="294"/>
      <c r="CC130" s="294"/>
      <c r="CD130" s="294"/>
      <c r="CE130" s="294"/>
      <c r="CF130" s="294"/>
      <c r="CG130" s="294"/>
      <c r="CH130" s="294"/>
      <c r="CI130" s="294"/>
      <c r="CJ130" s="294"/>
      <c r="CK130" s="294"/>
      <c r="CL130" s="294"/>
      <c r="CM130" s="294"/>
      <c r="CN130" s="294"/>
      <c r="CO130" s="294"/>
      <c r="CP130" s="294"/>
      <c r="CQ130" s="294"/>
      <c r="CR130" s="294"/>
      <c r="CS130" s="294"/>
      <c r="CT130" s="294"/>
      <c r="CU130" s="294"/>
      <c r="CV130" s="294"/>
      <c r="CW130" s="294"/>
      <c r="CX130" s="294"/>
      <c r="CY130" s="294"/>
      <c r="CZ130" s="294"/>
      <c r="DA130" s="294"/>
      <c r="DB130" s="294"/>
      <c r="DC130" s="294"/>
      <c r="DD130" s="294"/>
      <c r="DE130" s="294"/>
      <c r="DF130" s="294"/>
      <c r="DG130" s="294"/>
      <c r="DH130" s="294"/>
      <c r="DI130" s="294"/>
      <c r="DJ130" s="294"/>
      <c r="DK130" s="294"/>
      <c r="DL130" s="294"/>
      <c r="DM130" s="294"/>
      <c r="DN130" s="294"/>
      <c r="DO130" s="294"/>
      <c r="DP130" s="294"/>
      <c r="DQ130" s="294"/>
      <c r="DR130" s="294"/>
      <c r="DS130" s="294"/>
      <c r="DT130" s="294"/>
      <c r="DU130" s="294"/>
      <c r="DV130" s="294"/>
      <c r="DW130" s="294"/>
      <c r="DX130" s="294"/>
      <c r="DY130" s="294"/>
      <c r="DZ130" s="294"/>
      <c r="EA130" s="294"/>
      <c r="EB130" s="294"/>
      <c r="EC130" s="294"/>
      <c r="ED130" s="294"/>
      <c r="EE130" s="294"/>
      <c r="EF130" s="294"/>
      <c r="EG130" s="294"/>
      <c r="EH130" s="294"/>
      <c r="EI130" s="294"/>
      <c r="EJ130" s="294"/>
      <c r="EK130" s="294"/>
      <c r="EL130" s="294"/>
      <c r="EM130" s="294"/>
      <c r="EN130" s="294"/>
      <c r="EO130" s="294"/>
      <c r="EP130" s="294"/>
      <c r="EQ130" s="294"/>
      <c r="ER130" s="294"/>
      <c r="ES130" s="294"/>
      <c r="ET130" s="294"/>
      <c r="EU130" s="294"/>
      <c r="EV130" s="294"/>
      <c r="EW130" s="294"/>
      <c r="EX130" s="294"/>
      <c r="EY130" s="294"/>
      <c r="EZ130" s="294"/>
      <c r="FA130" s="294"/>
      <c r="FB130" s="294"/>
      <c r="FC130" s="294"/>
      <c r="FD130" s="294"/>
      <c r="FE130" s="294"/>
      <c r="FF130" s="294"/>
      <c r="FG130" s="294"/>
      <c r="FH130" s="294"/>
      <c r="FI130" s="294"/>
      <c r="FJ130" s="294"/>
      <c r="FK130" s="294"/>
      <c r="FL130" s="294"/>
      <c r="FM130" s="294"/>
      <c r="FN130" s="294"/>
      <c r="FO130" s="294"/>
      <c r="FP130" s="294"/>
      <c r="FQ130" s="294"/>
      <c r="FR130" s="294"/>
      <c r="FS130" s="294"/>
      <c r="FT130" s="294"/>
      <c r="FU130" s="294"/>
      <c r="FV130" s="294"/>
      <c r="FW130" s="294"/>
      <c r="FX130" s="294"/>
      <c r="FY130" s="294"/>
      <c r="FZ130" s="294"/>
      <c r="GA130" s="294"/>
      <c r="GB130" s="294"/>
      <c r="GC130" s="294"/>
      <c r="GD130" s="294"/>
      <c r="GE130" s="294"/>
      <c r="GF130" s="294"/>
      <c r="GG130" s="294"/>
      <c r="GH130" s="294"/>
      <c r="GI130" s="294"/>
      <c r="GJ130" s="294"/>
      <c r="GK130" s="294"/>
      <c r="GL130" s="294"/>
      <c r="GM130" s="294"/>
      <c r="GN130" s="294"/>
      <c r="GO130" s="294"/>
      <c r="GP130" s="294"/>
      <c r="GQ130" s="294"/>
      <c r="GR130" s="294"/>
      <c r="GS130" s="294"/>
      <c r="GT130" s="294"/>
      <c r="GU130" s="294"/>
      <c r="GV130" s="294"/>
      <c r="GW130" s="294"/>
      <c r="GX130" s="294"/>
      <c r="GY130" s="294"/>
      <c r="GZ130" s="294"/>
    </row>
    <row r="131" spans="7:208">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c r="BJ131" s="294"/>
      <c r="BK131" s="294"/>
      <c r="BL131" s="294"/>
      <c r="BM131" s="294"/>
      <c r="BN131" s="294"/>
      <c r="BO131" s="294"/>
      <c r="BP131" s="294"/>
      <c r="BQ131" s="294"/>
      <c r="BR131" s="294"/>
      <c r="BS131" s="294"/>
      <c r="BT131" s="294"/>
      <c r="BU131" s="294"/>
      <c r="BV131" s="294"/>
      <c r="BW131" s="294"/>
      <c r="BX131" s="294"/>
      <c r="BY131" s="294"/>
      <c r="BZ131" s="294"/>
      <c r="CA131" s="294"/>
      <c r="CB131" s="294"/>
      <c r="CC131" s="294"/>
      <c r="CD131" s="294"/>
      <c r="CE131" s="294"/>
      <c r="CF131" s="294"/>
      <c r="CG131" s="294"/>
      <c r="CH131" s="294"/>
      <c r="CI131" s="294"/>
      <c r="CJ131" s="294"/>
      <c r="CK131" s="294"/>
      <c r="CL131" s="294"/>
      <c r="CM131" s="294"/>
      <c r="CN131" s="294"/>
      <c r="CO131" s="294"/>
      <c r="CP131" s="294"/>
      <c r="CQ131" s="294"/>
      <c r="CR131" s="294"/>
      <c r="CS131" s="294"/>
      <c r="CT131" s="294"/>
      <c r="CU131" s="294"/>
      <c r="CV131" s="294"/>
      <c r="CW131" s="294"/>
      <c r="CX131" s="294"/>
      <c r="CY131" s="294"/>
      <c r="CZ131" s="294"/>
      <c r="DA131" s="294"/>
      <c r="DB131" s="294"/>
      <c r="DC131" s="294"/>
      <c r="DD131" s="294"/>
      <c r="DE131" s="294"/>
      <c r="DF131" s="294"/>
      <c r="DG131" s="294"/>
      <c r="DH131" s="294"/>
      <c r="DI131" s="294"/>
      <c r="DJ131" s="294"/>
      <c r="DK131" s="294"/>
      <c r="DL131" s="294"/>
      <c r="DM131" s="294"/>
      <c r="DN131" s="294"/>
      <c r="DO131" s="294"/>
      <c r="DP131" s="294"/>
      <c r="DQ131" s="294"/>
      <c r="DR131" s="294"/>
      <c r="DS131" s="294"/>
      <c r="DT131" s="294"/>
      <c r="DU131" s="294"/>
      <c r="DV131" s="294"/>
      <c r="DW131" s="294"/>
      <c r="DX131" s="294"/>
      <c r="DY131" s="294"/>
      <c r="DZ131" s="294"/>
      <c r="EA131" s="294"/>
      <c r="EB131" s="294"/>
      <c r="EC131" s="294"/>
      <c r="ED131" s="294"/>
      <c r="EE131" s="294"/>
      <c r="EF131" s="294"/>
      <c r="EG131" s="294"/>
      <c r="EH131" s="294"/>
      <c r="EI131" s="294"/>
      <c r="EJ131" s="294"/>
      <c r="EK131" s="294"/>
      <c r="EL131" s="294"/>
      <c r="EM131" s="294"/>
      <c r="EN131" s="294"/>
      <c r="EO131" s="294"/>
      <c r="EP131" s="294"/>
      <c r="EQ131" s="294"/>
      <c r="ER131" s="294"/>
      <c r="ES131" s="294"/>
      <c r="ET131" s="294"/>
      <c r="EU131" s="294"/>
      <c r="EV131" s="294"/>
      <c r="EW131" s="294"/>
      <c r="EX131" s="294"/>
      <c r="EY131" s="294"/>
      <c r="EZ131" s="294"/>
      <c r="FA131" s="294"/>
      <c r="FB131" s="294"/>
      <c r="FC131" s="294"/>
      <c r="FD131" s="294"/>
      <c r="FE131" s="294"/>
      <c r="FF131" s="294"/>
      <c r="FG131" s="294"/>
      <c r="FH131" s="294"/>
      <c r="FI131" s="294"/>
      <c r="FJ131" s="294"/>
      <c r="FK131" s="294"/>
      <c r="FL131" s="294"/>
      <c r="FM131" s="294"/>
      <c r="FN131" s="294"/>
      <c r="FO131" s="294"/>
      <c r="FP131" s="294"/>
      <c r="FQ131" s="294"/>
      <c r="FR131" s="294"/>
      <c r="FS131" s="294"/>
      <c r="FT131" s="294"/>
      <c r="FU131" s="294"/>
      <c r="FV131" s="294"/>
      <c r="FW131" s="294"/>
      <c r="FX131" s="294"/>
      <c r="FY131" s="294"/>
      <c r="FZ131" s="294"/>
      <c r="GA131" s="294"/>
      <c r="GB131" s="294"/>
      <c r="GC131" s="294"/>
      <c r="GD131" s="294"/>
      <c r="GE131" s="294"/>
      <c r="GF131" s="294"/>
      <c r="GG131" s="294"/>
      <c r="GH131" s="294"/>
      <c r="GI131" s="294"/>
      <c r="GJ131" s="294"/>
      <c r="GK131" s="294"/>
      <c r="GL131" s="294"/>
      <c r="GM131" s="294"/>
      <c r="GN131" s="294"/>
      <c r="GO131" s="294"/>
      <c r="GP131" s="294"/>
      <c r="GQ131" s="294"/>
      <c r="GR131" s="294"/>
      <c r="GS131" s="294"/>
      <c r="GT131" s="294"/>
      <c r="GU131" s="294"/>
      <c r="GV131" s="294"/>
      <c r="GW131" s="294"/>
      <c r="GX131" s="294"/>
      <c r="GY131" s="294"/>
      <c r="GZ131" s="294"/>
    </row>
    <row r="132" spans="7:208">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c r="BJ132" s="294"/>
      <c r="BK132" s="294"/>
      <c r="BL132" s="294"/>
      <c r="BM132" s="294"/>
      <c r="BN132" s="294"/>
      <c r="BO132" s="294"/>
      <c r="BP132" s="294"/>
      <c r="BQ132" s="294"/>
      <c r="BR132" s="294"/>
      <c r="BS132" s="294"/>
      <c r="BT132" s="294"/>
      <c r="BU132" s="294"/>
      <c r="BV132" s="294"/>
      <c r="BW132" s="294"/>
      <c r="BX132" s="294"/>
      <c r="BY132" s="294"/>
      <c r="BZ132" s="294"/>
      <c r="CA132" s="294"/>
      <c r="CB132" s="294"/>
      <c r="CC132" s="294"/>
      <c r="CD132" s="294"/>
      <c r="CE132" s="294"/>
      <c r="CF132" s="294"/>
      <c r="CG132" s="294"/>
      <c r="CH132" s="294"/>
      <c r="CI132" s="294"/>
      <c r="CJ132" s="294"/>
      <c r="CK132" s="294"/>
      <c r="CL132" s="294"/>
      <c r="CM132" s="294"/>
      <c r="CN132" s="294"/>
      <c r="CO132" s="294"/>
      <c r="CP132" s="294"/>
      <c r="CQ132" s="294"/>
      <c r="CR132" s="294"/>
      <c r="CS132" s="294"/>
      <c r="CT132" s="294"/>
      <c r="CU132" s="294"/>
      <c r="CV132" s="294"/>
      <c r="CW132" s="294"/>
      <c r="CX132" s="294"/>
      <c r="CY132" s="294"/>
      <c r="CZ132" s="294"/>
      <c r="DA132" s="294"/>
      <c r="DB132" s="294"/>
      <c r="DC132" s="294"/>
      <c r="DD132" s="294"/>
      <c r="DE132" s="294"/>
      <c r="DF132" s="294"/>
      <c r="DG132" s="294"/>
      <c r="DH132" s="294"/>
      <c r="DI132" s="294"/>
      <c r="DJ132" s="294"/>
      <c r="DK132" s="294"/>
      <c r="DL132" s="294"/>
      <c r="DM132" s="294"/>
      <c r="DN132" s="294"/>
      <c r="DO132" s="294"/>
      <c r="DP132" s="294"/>
      <c r="DQ132" s="294"/>
      <c r="DR132" s="294"/>
      <c r="DS132" s="294"/>
      <c r="DT132" s="294"/>
      <c r="DU132" s="294"/>
      <c r="DV132" s="294"/>
      <c r="DW132" s="294"/>
      <c r="DX132" s="294"/>
      <c r="DY132" s="294"/>
      <c r="DZ132" s="294"/>
      <c r="EA132" s="294"/>
      <c r="EB132" s="294"/>
      <c r="EC132" s="294"/>
      <c r="ED132" s="294"/>
      <c r="EE132" s="294"/>
      <c r="EF132" s="294"/>
      <c r="EG132" s="294"/>
      <c r="EH132" s="294"/>
      <c r="EI132" s="294"/>
      <c r="EJ132" s="294"/>
      <c r="EK132" s="294"/>
      <c r="EL132" s="294"/>
      <c r="EM132" s="294"/>
      <c r="EN132" s="294"/>
      <c r="EO132" s="294"/>
      <c r="EP132" s="294"/>
      <c r="EQ132" s="294"/>
      <c r="ER132" s="294"/>
      <c r="ES132" s="294"/>
      <c r="ET132" s="294"/>
      <c r="EU132" s="294"/>
      <c r="EV132" s="294"/>
      <c r="EW132" s="294"/>
      <c r="EX132" s="294"/>
      <c r="EY132" s="294"/>
      <c r="EZ132" s="294"/>
      <c r="FA132" s="294"/>
      <c r="FB132" s="294"/>
      <c r="FC132" s="294"/>
      <c r="FD132" s="294"/>
      <c r="FE132" s="294"/>
      <c r="FF132" s="294"/>
      <c r="FG132" s="294"/>
      <c r="FH132" s="294"/>
      <c r="FI132" s="294"/>
      <c r="FJ132" s="294"/>
      <c r="FK132" s="294"/>
      <c r="FL132" s="294"/>
      <c r="FM132" s="294"/>
      <c r="FN132" s="294"/>
      <c r="FO132" s="294"/>
      <c r="FP132" s="294"/>
      <c r="FQ132" s="294"/>
      <c r="FR132" s="294"/>
      <c r="FS132" s="294"/>
      <c r="FT132" s="294"/>
      <c r="FU132" s="294"/>
      <c r="FV132" s="294"/>
      <c r="FW132" s="294"/>
      <c r="FX132" s="294"/>
      <c r="FY132" s="294"/>
      <c r="FZ132" s="294"/>
      <c r="GA132" s="294"/>
      <c r="GB132" s="294"/>
      <c r="GC132" s="294"/>
      <c r="GD132" s="294"/>
      <c r="GE132" s="294"/>
      <c r="GF132" s="294"/>
      <c r="GG132" s="294"/>
      <c r="GH132" s="294"/>
      <c r="GI132" s="294"/>
      <c r="GJ132" s="294"/>
      <c r="GK132" s="294"/>
      <c r="GL132" s="294"/>
      <c r="GM132" s="294"/>
      <c r="GN132" s="294"/>
      <c r="GO132" s="294"/>
      <c r="GP132" s="294"/>
      <c r="GQ132" s="294"/>
      <c r="GR132" s="294"/>
      <c r="GS132" s="294"/>
      <c r="GT132" s="294"/>
      <c r="GU132" s="294"/>
      <c r="GV132" s="294"/>
      <c r="GW132" s="294"/>
      <c r="GX132" s="294"/>
      <c r="GY132" s="294"/>
      <c r="GZ132" s="294"/>
    </row>
    <row r="134" spans="7:208" ht="13.2">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87"/>
      <c r="DQ134" s="287"/>
      <c r="DR134" s="287"/>
      <c r="DS134" s="287"/>
      <c r="DT134" s="287"/>
      <c r="DU134" s="287"/>
      <c r="DV134" s="287"/>
      <c r="DW134" s="287"/>
      <c r="DX134" s="287"/>
      <c r="DY134" s="287"/>
      <c r="DZ134" s="287"/>
      <c r="EA134" s="287"/>
      <c r="EB134" s="287"/>
      <c r="EC134" s="287"/>
      <c r="ED134" s="287"/>
      <c r="EE134" s="287"/>
      <c r="EF134" s="287"/>
      <c r="EG134" s="287"/>
      <c r="EH134" s="287"/>
      <c r="EI134" s="287"/>
      <c r="EJ134" s="287"/>
      <c r="EK134" s="287"/>
      <c r="EL134" s="287"/>
      <c r="EM134" s="287"/>
      <c r="EN134" s="287"/>
      <c r="EO134" s="287"/>
      <c r="EP134" s="287"/>
      <c r="EQ134" s="287"/>
      <c r="ER134" s="287"/>
      <c r="ES134" s="287"/>
      <c r="ET134" s="287"/>
      <c r="EU134" s="287"/>
      <c r="EV134" s="287"/>
      <c r="EW134" s="287"/>
      <c r="EX134" s="287"/>
      <c r="EY134" s="287"/>
      <c r="EZ134" s="287"/>
      <c r="FA134" s="287"/>
      <c r="FB134" s="287"/>
      <c r="FC134" s="287"/>
      <c r="FD134" s="287"/>
      <c r="FE134" s="287"/>
      <c r="FF134" s="287"/>
      <c r="FG134" s="287"/>
      <c r="FH134" s="287"/>
      <c r="FI134" s="287"/>
      <c r="FJ134" s="287"/>
      <c r="FK134" s="287"/>
      <c r="FL134" s="287"/>
      <c r="FM134" s="287"/>
      <c r="FN134" s="287"/>
      <c r="FO134" s="287"/>
      <c r="FP134" s="287"/>
      <c r="FQ134" s="287"/>
      <c r="FR134" s="287"/>
      <c r="FS134" s="287"/>
      <c r="FT134" s="287"/>
      <c r="FU134" s="287"/>
      <c r="FV134" s="287"/>
      <c r="FW134" s="287"/>
      <c r="FX134" s="287"/>
      <c r="FY134" s="287"/>
      <c r="FZ134" s="287"/>
      <c r="GA134" s="287"/>
      <c r="GB134" s="287"/>
      <c r="GC134" s="287"/>
      <c r="GD134" s="287"/>
      <c r="GE134" s="287"/>
      <c r="GF134" s="287"/>
      <c r="GG134" s="287"/>
      <c r="GH134" s="287"/>
      <c r="GI134" s="287"/>
      <c r="GJ134" s="287"/>
      <c r="GK134" s="287"/>
      <c r="GL134" s="287"/>
      <c r="GM134" s="287"/>
      <c r="GN134" s="287"/>
      <c r="GO134" s="287"/>
      <c r="GP134" s="287"/>
      <c r="GQ134" s="287"/>
      <c r="GR134" s="287"/>
      <c r="GS134" s="287"/>
      <c r="GT134" s="287"/>
      <c r="GU134" s="287"/>
      <c r="GV134" s="287"/>
      <c r="GW134" s="287"/>
      <c r="GX134" s="287"/>
      <c r="GY134" s="287"/>
      <c r="GZ134" s="287"/>
    </row>
  </sheetData>
  <sheetProtection algorithmName="SHA-512" hashValue="MweFkLQyWAvNmB0KG4xLan8SsLBKd0deEsWisJcWegky406CRvS8aZ+skxeiUHLqZVKildpk7jzZyr4Z46vH4w==" saltValue="PySN7+GHpblYYdec4IdiCQ==" spinCount="100000" sheet="1" objects="1" scenarios="1"/>
  <mergeCells count="2">
    <mergeCell ref="B3:F3"/>
    <mergeCell ref="B79:C79"/>
  </mergeCells>
  <pageMargins left="0.78740157480314965" right="0" top="0.86614173228346458" bottom="0.86614173228346458" header="0.39370078740157483" footer="0.31496062992125984"/>
  <pageSetup paperSize="9" orientation="portrait" r:id="rId1"/>
  <headerFooter alignWithMargins="0">
    <oddHeader>&amp;L&amp;"-,Regular"&amp;8&amp;K01+039INVESTITOR: HRVATSKI INSTITUT ZA POVIJEST
GRAĐEVINA: Palača bogoštovlja i nastave, Opatička 10, Zagreb&amp;R&amp;"-,Regular"&amp;K01+040PROJEKT OBNOVE KONSTRUKCIJE ZGRADE - Z.O.P. 12/21
T R O Š K O V N I K</oddHeader>
    <oddFooter>&amp;L&amp;"-,Regular"&amp;K01+041
Glavni projektant: Martina Vujasinović, mag. ind. aedif.
INTRADOS PROJEKT d.o.o., Zagreb, svibanj 2022.&amp;R&amp;"-,Regular"&amp;K01+041str.: A 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A61"/>
  <sheetViews>
    <sheetView view="pageBreakPreview" zoomScaleNormal="100" zoomScaleSheetLayoutView="100" workbookViewId="0">
      <selection activeCell="F40" sqref="F40"/>
    </sheetView>
  </sheetViews>
  <sheetFormatPr defaultColWidth="9.125" defaultRowHeight="12"/>
  <cols>
    <col min="1" max="1" width="7.25" style="116" customWidth="1"/>
    <col min="2" max="2" width="40.75" style="341" customWidth="1"/>
    <col min="3" max="3" width="7.25" style="98" customWidth="1"/>
    <col min="4" max="4" width="9.625" style="127" customWidth="1"/>
    <col min="5" max="5" width="10.75" style="127" customWidth="1"/>
    <col min="6" max="6" width="14" style="127" customWidth="1"/>
    <col min="7" max="16384" width="9.125" style="95"/>
  </cols>
  <sheetData>
    <row r="1" spans="1:6" s="90" customFormat="1" ht="13.8">
      <c r="A1" s="121" t="s">
        <v>438</v>
      </c>
      <c r="B1" s="346" t="s">
        <v>120</v>
      </c>
      <c r="C1" s="94"/>
      <c r="D1" s="347"/>
      <c r="E1" s="347"/>
      <c r="F1" s="347"/>
    </row>
    <row r="3" spans="1:6" ht="25.95" customHeight="1">
      <c r="A3" s="143"/>
      <c r="B3" s="551" t="s">
        <v>360</v>
      </c>
      <c r="C3" s="551"/>
      <c r="D3" s="551"/>
      <c r="E3" s="551"/>
      <c r="F3" s="551"/>
    </row>
    <row r="4" spans="1:6" s="99" customFormat="1">
      <c r="A4" s="100"/>
      <c r="B4" s="100"/>
      <c r="C4" s="100"/>
      <c r="D4" s="100"/>
      <c r="E4" s="100"/>
      <c r="F4" s="100"/>
    </row>
    <row r="5" spans="1:6" s="99" customFormat="1" ht="11.4" customHeight="1">
      <c r="A5" s="142" t="s">
        <v>338</v>
      </c>
      <c r="B5" s="100" t="s">
        <v>334</v>
      </c>
      <c r="C5" s="100" t="s">
        <v>339</v>
      </c>
      <c r="D5" s="102" t="s">
        <v>335</v>
      </c>
      <c r="E5" s="102" t="s">
        <v>336</v>
      </c>
      <c r="F5" s="102" t="s">
        <v>337</v>
      </c>
    </row>
    <row r="6" spans="1:6">
      <c r="A6" s="95"/>
      <c r="B6" s="108"/>
      <c r="C6" s="96"/>
      <c r="D6" s="348"/>
      <c r="E6" s="348"/>
      <c r="F6" s="348"/>
    </row>
    <row r="7" spans="1:6" s="300" customFormat="1" ht="36.6" customHeight="1">
      <c r="A7" s="428">
        <v>1</v>
      </c>
      <c r="B7" s="326" t="s">
        <v>569</v>
      </c>
      <c r="D7" s="349"/>
      <c r="E7" s="401"/>
      <c r="F7" s="340"/>
    </row>
    <row r="8" spans="1:6" s="300" customFormat="1" ht="24">
      <c r="A8" s="428"/>
      <c r="B8" s="326" t="s">
        <v>180</v>
      </c>
      <c r="D8" s="349"/>
      <c r="E8" s="401"/>
      <c r="F8" s="340"/>
    </row>
    <row r="9" spans="1:6" s="300" customFormat="1" ht="15" customHeight="1">
      <c r="A9" s="428"/>
      <c r="B9" s="440" t="s">
        <v>489</v>
      </c>
      <c r="D9" s="349"/>
      <c r="E9" s="401"/>
      <c r="F9" s="340"/>
    </row>
    <row r="10" spans="1:6" s="300" customFormat="1" ht="24" customHeight="1">
      <c r="A10" s="428"/>
      <c r="B10" s="440" t="s">
        <v>463</v>
      </c>
      <c r="D10" s="349"/>
      <c r="E10" s="401"/>
      <c r="F10" s="340"/>
    </row>
    <row r="11" spans="1:6" s="300" customFormat="1" ht="13.8">
      <c r="A11" s="428"/>
      <c r="B11" s="326" t="s">
        <v>158</v>
      </c>
      <c r="D11" s="349"/>
      <c r="E11" s="401"/>
      <c r="F11" s="340"/>
    </row>
    <row r="12" spans="1:6" s="300" customFormat="1" ht="48">
      <c r="A12" s="428"/>
      <c r="B12" s="326" t="s">
        <v>179</v>
      </c>
      <c r="D12" s="349"/>
      <c r="E12" s="401"/>
      <c r="F12" s="340"/>
    </row>
    <row r="13" spans="1:6" s="300" customFormat="1" ht="36">
      <c r="A13" s="428"/>
      <c r="B13" s="326" t="s">
        <v>159</v>
      </c>
      <c r="D13" s="349"/>
      <c r="E13" s="401"/>
      <c r="F13" s="340"/>
    </row>
    <row r="14" spans="1:6" s="300" customFormat="1" ht="36">
      <c r="A14" s="428"/>
      <c r="B14" s="326" t="s">
        <v>490</v>
      </c>
      <c r="D14" s="349"/>
      <c r="E14" s="401"/>
      <c r="F14" s="340"/>
    </row>
    <row r="15" spans="1:6" s="300" customFormat="1" ht="13.8">
      <c r="A15" s="428"/>
      <c r="B15" s="326" t="s">
        <v>160</v>
      </c>
      <c r="D15" s="349"/>
      <c r="E15" s="401"/>
      <c r="F15" s="340"/>
    </row>
    <row r="16" spans="1:6" s="300" customFormat="1" ht="13.8">
      <c r="A16" s="428"/>
      <c r="B16" s="326" t="s">
        <v>161</v>
      </c>
      <c r="D16" s="349"/>
      <c r="E16" s="401"/>
      <c r="F16" s="340"/>
    </row>
    <row r="17" spans="1:6" s="300" customFormat="1" ht="48">
      <c r="A17" s="428"/>
      <c r="B17" s="326" t="s">
        <v>491</v>
      </c>
      <c r="D17" s="349"/>
      <c r="E17" s="401"/>
      <c r="F17" s="340"/>
    </row>
    <row r="18" spans="1:6" s="300" customFormat="1" ht="60">
      <c r="A18" s="428"/>
      <c r="B18" s="326" t="s">
        <v>492</v>
      </c>
      <c r="D18" s="349"/>
      <c r="E18" s="401"/>
      <c r="F18" s="340"/>
    </row>
    <row r="19" spans="1:6" s="300" customFormat="1" ht="13.8">
      <c r="A19" s="428"/>
      <c r="B19" s="108" t="s">
        <v>162</v>
      </c>
      <c r="C19" s="290"/>
      <c r="E19" s="401"/>
      <c r="F19" s="340"/>
    </row>
    <row r="20" spans="1:6" s="300" customFormat="1" ht="13.8">
      <c r="A20" s="428"/>
      <c r="B20" s="109"/>
      <c r="C20" s="351" t="s">
        <v>114</v>
      </c>
      <c r="D20" s="127">
        <v>7000</v>
      </c>
      <c r="E20" s="402"/>
      <c r="F20" s="307">
        <f>ROUND(D20*E20,2)</f>
        <v>0</v>
      </c>
    </row>
    <row r="21" spans="1:6" s="300" customFormat="1" ht="24">
      <c r="A21" s="428"/>
      <c r="B21" s="113" t="s">
        <v>493</v>
      </c>
      <c r="D21" s="348"/>
      <c r="E21" s="298"/>
      <c r="F21" s="307"/>
    </row>
    <row r="22" spans="1:6" s="300" customFormat="1" ht="13.8">
      <c r="A22" s="428"/>
      <c r="B22" s="113"/>
      <c r="D22" s="340"/>
      <c r="E22" s="298"/>
      <c r="F22" s="307"/>
    </row>
    <row r="23" spans="1:6" s="300" customFormat="1" ht="48">
      <c r="A23" s="428">
        <f>A7+1</f>
        <v>2</v>
      </c>
      <c r="B23" s="451" t="s">
        <v>570</v>
      </c>
      <c r="C23" s="99"/>
      <c r="D23" s="350"/>
      <c r="E23" s="402"/>
      <c r="F23" s="297"/>
    </row>
    <row r="24" spans="1:6" s="300" customFormat="1" ht="24">
      <c r="A24" s="428"/>
      <c r="B24" s="451" t="s">
        <v>180</v>
      </c>
      <c r="C24" s="99"/>
      <c r="D24" s="350"/>
      <c r="E24" s="402"/>
      <c r="F24" s="297"/>
    </row>
    <row r="25" spans="1:6" s="300" customFormat="1" ht="12.75" customHeight="1">
      <c r="A25" s="428"/>
      <c r="B25" s="451" t="s">
        <v>489</v>
      </c>
      <c r="C25" s="99"/>
      <c r="D25" s="350"/>
      <c r="E25" s="402"/>
      <c r="F25" s="297"/>
    </row>
    <row r="26" spans="1:6" s="300" customFormat="1" ht="27" customHeight="1">
      <c r="A26" s="428"/>
      <c r="B26" s="451" t="s">
        <v>463</v>
      </c>
      <c r="C26" s="99"/>
      <c r="D26" s="350"/>
      <c r="E26" s="402"/>
      <c r="F26" s="297"/>
    </row>
    <row r="27" spans="1:6" s="300" customFormat="1" ht="13.8">
      <c r="A27" s="428"/>
      <c r="B27" s="451" t="s">
        <v>158</v>
      </c>
      <c r="C27" s="99"/>
      <c r="D27" s="350"/>
      <c r="E27" s="402"/>
      <c r="F27" s="297"/>
    </row>
    <row r="28" spans="1:6" s="300" customFormat="1" ht="48">
      <c r="A28" s="428"/>
      <c r="B28" s="451" t="s">
        <v>179</v>
      </c>
      <c r="C28" s="99"/>
      <c r="D28" s="350"/>
      <c r="E28" s="402"/>
      <c r="F28" s="297"/>
    </row>
    <row r="29" spans="1:6" s="300" customFormat="1" ht="36">
      <c r="A29" s="428"/>
      <c r="B29" s="451" t="s">
        <v>159</v>
      </c>
      <c r="C29" s="99"/>
      <c r="D29" s="350"/>
      <c r="E29" s="402"/>
      <c r="F29" s="297"/>
    </row>
    <row r="30" spans="1:6" s="300" customFormat="1" ht="36">
      <c r="A30" s="428"/>
      <c r="B30" s="451" t="s">
        <v>494</v>
      </c>
      <c r="C30" s="99"/>
      <c r="D30" s="350"/>
      <c r="E30" s="402"/>
      <c r="F30" s="297"/>
    </row>
    <row r="31" spans="1:6" s="300" customFormat="1" ht="13.8">
      <c r="A31" s="428"/>
      <c r="B31" s="451" t="s">
        <v>160</v>
      </c>
      <c r="C31" s="99"/>
      <c r="D31" s="350"/>
      <c r="E31" s="402"/>
      <c r="F31" s="297"/>
    </row>
    <row r="32" spans="1:6" s="300" customFormat="1" ht="13.8">
      <c r="A32" s="428"/>
      <c r="B32" s="451" t="s">
        <v>161</v>
      </c>
      <c r="C32" s="99"/>
      <c r="D32" s="350"/>
      <c r="E32" s="402"/>
      <c r="F32" s="297"/>
    </row>
    <row r="33" spans="1:235" s="300" customFormat="1" ht="36.6" customHeight="1">
      <c r="A33" s="428"/>
      <c r="B33" s="451" t="s">
        <v>491</v>
      </c>
      <c r="C33" s="99"/>
      <c r="D33" s="350"/>
      <c r="E33" s="402"/>
      <c r="F33" s="297"/>
    </row>
    <row r="34" spans="1:235" s="300" customFormat="1" ht="49.8" customHeight="1">
      <c r="A34" s="428"/>
      <c r="B34" s="451" t="s">
        <v>492</v>
      </c>
      <c r="C34" s="99"/>
      <c r="D34" s="350"/>
      <c r="E34" s="402"/>
      <c r="F34" s="297"/>
    </row>
    <row r="35" spans="1:235" s="300" customFormat="1" ht="13.8">
      <c r="A35" s="428"/>
      <c r="B35" s="108" t="s">
        <v>162</v>
      </c>
      <c r="C35" s="351"/>
      <c r="D35" s="127"/>
      <c r="E35" s="402"/>
      <c r="F35" s="307"/>
    </row>
    <row r="36" spans="1:235" s="300" customFormat="1" ht="13.8">
      <c r="A36" s="428"/>
      <c r="B36" s="108"/>
      <c r="C36" s="351" t="s">
        <v>114</v>
      </c>
      <c r="D36" s="127">
        <v>3900</v>
      </c>
      <c r="E36" s="402"/>
      <c r="F36" s="307">
        <f>ROUND(D36*E36,2)</f>
        <v>0</v>
      </c>
    </row>
    <row r="37" spans="1:235" s="300" customFormat="1" ht="24">
      <c r="A37" s="428"/>
      <c r="B37" s="113" t="s">
        <v>493</v>
      </c>
      <c r="C37" s="351"/>
      <c r="D37" s="127"/>
      <c r="E37" s="402"/>
      <c r="F37" s="307"/>
    </row>
    <row r="38" spans="1:235" s="300" customFormat="1" ht="13.8">
      <c r="A38" s="428"/>
      <c r="B38" s="451"/>
      <c r="C38" s="351"/>
      <c r="D38" s="127"/>
      <c r="E38" s="402"/>
      <c r="F38" s="307"/>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row>
    <row r="39" spans="1:235" s="300" customFormat="1">
      <c r="A39" s="99"/>
      <c r="B39" s="451"/>
      <c r="C39" s="351"/>
      <c r="D39" s="297"/>
      <c r="E39" s="402"/>
      <c r="F39" s="297"/>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row>
    <row r="40" spans="1:235" s="300" customFormat="1" ht="13.8">
      <c r="A40" s="343" t="str">
        <f>A1</f>
        <v>A 9.</v>
      </c>
      <c r="B40" s="455" t="s">
        <v>356</v>
      </c>
      <c r="C40" s="352"/>
      <c r="D40" s="353"/>
      <c r="E40" s="136"/>
      <c r="F40" s="354">
        <f>SUM(F7:F39)</f>
        <v>0</v>
      </c>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row>
    <row r="41" spans="1:235" s="300" customFormat="1" ht="13.5" customHeight="1">
      <c r="A41" s="116"/>
      <c r="B41" s="453"/>
      <c r="C41" s="98"/>
      <c r="D41" s="127"/>
      <c r="E41" s="127"/>
      <c r="F41" s="127"/>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row>
    <row r="42" spans="1:235" s="300" customFormat="1" ht="23.25" customHeight="1">
      <c r="A42" s="116"/>
      <c r="B42" s="454"/>
      <c r="C42" s="98"/>
      <c r="D42" s="127"/>
      <c r="E42" s="127"/>
      <c r="F42" s="127"/>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row>
    <row r="43" spans="1:235" s="300" customFormat="1">
      <c r="A43" s="116"/>
      <c r="B43" s="454"/>
      <c r="C43" s="98"/>
      <c r="D43" s="127"/>
      <c r="E43" s="127"/>
      <c r="F43" s="127"/>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row>
    <row r="44" spans="1:235" s="300" customFormat="1">
      <c r="A44" s="116"/>
      <c r="B44" s="454"/>
      <c r="C44" s="98"/>
      <c r="D44" s="127"/>
      <c r="E44" s="127"/>
      <c r="F44" s="127"/>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row>
    <row r="45" spans="1:235" s="300" customFormat="1">
      <c r="A45" s="116"/>
      <c r="B45" s="341"/>
      <c r="C45" s="98"/>
      <c r="D45" s="127"/>
      <c r="E45" s="127"/>
      <c r="F45" s="127"/>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row>
    <row r="46" spans="1:235" s="300" customFormat="1">
      <c r="A46" s="116"/>
      <c r="B46" s="341"/>
      <c r="C46" s="98"/>
      <c r="D46" s="127"/>
      <c r="E46" s="127"/>
      <c r="F46" s="127"/>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row>
    <row r="47" spans="1:235" s="300" customFormat="1">
      <c r="A47" s="116"/>
      <c r="B47" s="341"/>
      <c r="C47" s="98"/>
      <c r="D47" s="127"/>
      <c r="E47" s="127"/>
      <c r="F47" s="127"/>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row>
    <row r="48" spans="1:235" s="300" customFormat="1">
      <c r="A48" s="116"/>
      <c r="B48" s="341"/>
      <c r="C48" s="98"/>
      <c r="D48" s="127"/>
      <c r="E48" s="127"/>
      <c r="F48" s="127"/>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row>
    <row r="49" spans="1:235" s="300" customFormat="1">
      <c r="A49" s="116"/>
      <c r="B49" s="341"/>
      <c r="C49" s="98"/>
      <c r="D49" s="127"/>
      <c r="E49" s="127"/>
      <c r="F49" s="127"/>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row>
    <row r="50" spans="1:235" s="300" customFormat="1">
      <c r="A50" s="116"/>
      <c r="B50" s="341"/>
      <c r="C50" s="98"/>
      <c r="D50" s="127"/>
      <c r="E50" s="127"/>
      <c r="F50" s="127"/>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row>
    <row r="51" spans="1:235" s="300" customFormat="1">
      <c r="A51" s="116"/>
      <c r="B51" s="341"/>
      <c r="C51" s="98"/>
      <c r="D51" s="127"/>
      <c r="E51" s="127"/>
      <c r="F51" s="127"/>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row>
    <row r="52" spans="1:235" s="300" customFormat="1">
      <c r="A52" s="116"/>
      <c r="B52" s="341"/>
      <c r="C52" s="98"/>
      <c r="D52" s="127"/>
      <c r="E52" s="127"/>
      <c r="F52" s="127"/>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row>
    <row r="53" spans="1:235" s="300" customFormat="1">
      <c r="A53" s="116"/>
      <c r="B53" s="341"/>
      <c r="C53" s="98"/>
      <c r="D53" s="127"/>
      <c r="E53" s="127"/>
      <c r="F53" s="127"/>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row>
    <row r="54" spans="1:235" s="300" customFormat="1">
      <c r="A54" s="116"/>
      <c r="B54" s="341"/>
      <c r="C54" s="98"/>
      <c r="D54" s="127"/>
      <c r="E54" s="127"/>
      <c r="F54" s="127"/>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row>
    <row r="55" spans="1:235" s="300" customFormat="1">
      <c r="A55" s="116"/>
      <c r="B55" s="341"/>
      <c r="C55" s="98"/>
      <c r="D55" s="127"/>
      <c r="E55" s="127"/>
      <c r="F55" s="127"/>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row>
    <row r="56" spans="1:235" s="300" customFormat="1">
      <c r="A56" s="116"/>
      <c r="B56" s="341"/>
      <c r="C56" s="98"/>
      <c r="D56" s="127"/>
      <c r="E56" s="127"/>
      <c r="F56" s="127"/>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row>
    <row r="57" spans="1:235" s="300" customFormat="1">
      <c r="A57" s="116"/>
      <c r="B57" s="341"/>
      <c r="C57" s="98"/>
      <c r="D57" s="127"/>
      <c r="E57" s="127"/>
      <c r="F57" s="127"/>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row>
    <row r="58" spans="1:235" s="300" customFormat="1">
      <c r="A58" s="116"/>
      <c r="B58" s="341"/>
      <c r="C58" s="98"/>
      <c r="D58" s="127"/>
      <c r="E58" s="127"/>
      <c r="F58" s="127"/>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c r="GH58" s="99"/>
      <c r="GI58" s="99"/>
      <c r="GJ58" s="99"/>
      <c r="GK58" s="99"/>
      <c r="GL58" s="99"/>
      <c r="GM58" s="99"/>
      <c r="GN58" s="99"/>
      <c r="GO58" s="99"/>
      <c r="GP58" s="99"/>
      <c r="GQ58" s="99"/>
      <c r="GR58" s="99"/>
      <c r="GS58" s="99"/>
      <c r="GT58" s="99"/>
      <c r="GU58" s="99"/>
      <c r="GV58" s="99"/>
      <c r="GW58" s="99"/>
      <c r="GX58" s="99"/>
      <c r="GY58" s="99"/>
      <c r="GZ58" s="99"/>
      <c r="HA58" s="99"/>
      <c r="HB58" s="99"/>
      <c r="HC58" s="99"/>
      <c r="HD58" s="99"/>
      <c r="HE58" s="99"/>
      <c r="HF58" s="99"/>
      <c r="HG58" s="99"/>
      <c r="HH58" s="99"/>
      <c r="HI58" s="99"/>
      <c r="HJ58" s="99"/>
      <c r="HK58" s="99"/>
      <c r="HL58" s="99"/>
      <c r="HM58" s="99"/>
      <c r="HN58" s="99"/>
      <c r="HO58" s="99"/>
      <c r="HP58" s="99"/>
      <c r="HQ58" s="99"/>
      <c r="HR58" s="99"/>
      <c r="HS58" s="99"/>
      <c r="HT58" s="99"/>
      <c r="HU58" s="99"/>
      <c r="HV58" s="99"/>
      <c r="HW58" s="99"/>
      <c r="HX58" s="99"/>
      <c r="HY58" s="99"/>
      <c r="HZ58" s="99"/>
      <c r="IA58" s="99"/>
    </row>
    <row r="59" spans="1:235" s="300" customFormat="1">
      <c r="A59" s="116"/>
      <c r="B59" s="341"/>
      <c r="C59" s="98"/>
      <c r="D59" s="127"/>
      <c r="E59" s="127"/>
      <c r="F59" s="127"/>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c r="GH59" s="99"/>
      <c r="GI59" s="99"/>
      <c r="GJ59" s="99"/>
      <c r="GK59" s="99"/>
      <c r="GL59" s="99"/>
      <c r="GM59" s="99"/>
      <c r="GN59" s="99"/>
      <c r="GO59" s="99"/>
      <c r="GP59" s="99"/>
      <c r="GQ59" s="99"/>
      <c r="GR59" s="99"/>
      <c r="GS59" s="99"/>
      <c r="GT59" s="99"/>
      <c r="GU59" s="99"/>
      <c r="GV59" s="99"/>
      <c r="GW59" s="99"/>
      <c r="GX59" s="99"/>
      <c r="GY59" s="99"/>
      <c r="GZ59" s="99"/>
      <c r="HA59" s="99"/>
      <c r="HB59" s="99"/>
      <c r="HC59" s="99"/>
      <c r="HD59" s="99"/>
      <c r="HE59" s="99"/>
      <c r="HF59" s="99"/>
      <c r="HG59" s="99"/>
      <c r="HH59" s="99"/>
      <c r="HI59" s="99"/>
      <c r="HJ59" s="99"/>
      <c r="HK59" s="99"/>
      <c r="HL59" s="99"/>
      <c r="HM59" s="99"/>
      <c r="HN59" s="99"/>
      <c r="HO59" s="99"/>
      <c r="HP59" s="99"/>
      <c r="HQ59" s="99"/>
      <c r="HR59" s="99"/>
      <c r="HS59" s="99"/>
      <c r="HT59" s="99"/>
      <c r="HU59" s="99"/>
      <c r="HV59" s="99"/>
      <c r="HW59" s="99"/>
      <c r="HX59" s="99"/>
      <c r="HY59" s="99"/>
      <c r="HZ59" s="99"/>
      <c r="IA59" s="99"/>
    </row>
    <row r="60" spans="1:235" s="300" customFormat="1">
      <c r="A60" s="116"/>
      <c r="B60" s="341"/>
      <c r="C60" s="98"/>
      <c r="D60" s="127"/>
      <c r="E60" s="127"/>
      <c r="F60" s="127"/>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row>
    <row r="61" spans="1:235" ht="13.8">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row>
  </sheetData>
  <mergeCells count="1">
    <mergeCell ref="B3:F3"/>
  </mergeCells>
  <pageMargins left="0.70866141732283472" right="0.70866141732283472" top="0.82677165354330717" bottom="0.9055118110236221"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9.&amp;P</oddFooter>
  </headerFooter>
  <rowBreaks count="1" manualBreakCount="1">
    <brk id="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178E-2F69-4684-90C6-FCD0D6A2F6EA}">
  <dimension ref="A1:F22"/>
  <sheetViews>
    <sheetView view="pageBreakPreview" zoomScaleNormal="100" zoomScaleSheetLayoutView="100" workbookViewId="0">
      <selection activeCell="F16" sqref="F16"/>
    </sheetView>
  </sheetViews>
  <sheetFormatPr defaultColWidth="9.125" defaultRowHeight="12"/>
  <cols>
    <col min="1" max="1" width="7.25" style="150" customWidth="1"/>
    <col min="2" max="2" width="45.75" style="155" customWidth="1"/>
    <col min="3" max="3" width="7.25" style="69" customWidth="1"/>
    <col min="4" max="4" width="9.25" style="158" customWidth="1"/>
    <col min="5" max="5" width="9.125" style="168"/>
    <col min="6" max="6" width="12.75" style="15" customWidth="1"/>
    <col min="7" max="242" width="9.125" style="15"/>
    <col min="243" max="243" width="10.875" style="15" customWidth="1"/>
    <col min="244" max="244" width="47.875" style="15" customWidth="1"/>
    <col min="245" max="245" width="7.25" style="15" customWidth="1"/>
    <col min="246" max="246" width="9.25" style="15" customWidth="1"/>
    <col min="247" max="247" width="10.75" style="15" customWidth="1"/>
    <col min="248" max="248" width="12.75" style="15" customWidth="1"/>
    <col min="249" max="498" width="9.125" style="15"/>
    <col min="499" max="499" width="10.875" style="15" customWidth="1"/>
    <col min="500" max="500" width="47.875" style="15" customWidth="1"/>
    <col min="501" max="501" width="7.25" style="15" customWidth="1"/>
    <col min="502" max="502" width="9.25" style="15" customWidth="1"/>
    <col min="503" max="503" width="10.75" style="15" customWidth="1"/>
    <col min="504" max="504" width="12.75" style="15" customWidth="1"/>
    <col min="505" max="754" width="9.125" style="15"/>
    <col min="755" max="755" width="10.875" style="15" customWidth="1"/>
    <col min="756" max="756" width="47.875" style="15" customWidth="1"/>
    <col min="757" max="757" width="7.25" style="15" customWidth="1"/>
    <col min="758" max="758" width="9.25" style="15" customWidth="1"/>
    <col min="759" max="759" width="10.75" style="15" customWidth="1"/>
    <col min="760" max="760" width="12.75" style="15" customWidth="1"/>
    <col min="761" max="1010" width="9.125" style="15"/>
    <col min="1011" max="1011" width="10.875" style="15" customWidth="1"/>
    <col min="1012" max="1012" width="47.875" style="15" customWidth="1"/>
    <col min="1013" max="1013" width="7.25" style="15" customWidth="1"/>
    <col min="1014" max="1014" width="9.25" style="15" customWidth="1"/>
    <col min="1015" max="1015" width="10.75" style="15" customWidth="1"/>
    <col min="1016" max="1016" width="12.75" style="15" customWidth="1"/>
    <col min="1017" max="1266" width="9.125" style="15"/>
    <col min="1267" max="1267" width="10.875" style="15" customWidth="1"/>
    <col min="1268" max="1268" width="47.875" style="15" customWidth="1"/>
    <col min="1269" max="1269" width="7.25" style="15" customWidth="1"/>
    <col min="1270" max="1270" width="9.25" style="15" customWidth="1"/>
    <col min="1271" max="1271" width="10.75" style="15" customWidth="1"/>
    <col min="1272" max="1272" width="12.75" style="15" customWidth="1"/>
    <col min="1273" max="1522" width="9.125" style="15"/>
    <col min="1523" max="1523" width="10.875" style="15" customWidth="1"/>
    <col min="1524" max="1524" width="47.875" style="15" customWidth="1"/>
    <col min="1525" max="1525" width="7.25" style="15" customWidth="1"/>
    <col min="1526" max="1526" width="9.25" style="15" customWidth="1"/>
    <col min="1527" max="1527" width="10.75" style="15" customWidth="1"/>
    <col min="1528" max="1528" width="12.75" style="15" customWidth="1"/>
    <col min="1529" max="1778" width="9.125" style="15"/>
    <col min="1779" max="1779" width="10.875" style="15" customWidth="1"/>
    <col min="1780" max="1780" width="47.875" style="15" customWidth="1"/>
    <col min="1781" max="1781" width="7.25" style="15" customWidth="1"/>
    <col min="1782" max="1782" width="9.25" style="15" customWidth="1"/>
    <col min="1783" max="1783" width="10.75" style="15" customWidth="1"/>
    <col min="1784" max="1784" width="12.75" style="15" customWidth="1"/>
    <col min="1785" max="2034" width="9.125" style="15"/>
    <col min="2035" max="2035" width="10.875" style="15" customWidth="1"/>
    <col min="2036" max="2036" width="47.875" style="15" customWidth="1"/>
    <col min="2037" max="2037" width="7.25" style="15" customWidth="1"/>
    <col min="2038" max="2038" width="9.25" style="15" customWidth="1"/>
    <col min="2039" max="2039" width="10.75" style="15" customWidth="1"/>
    <col min="2040" max="2040" width="12.75" style="15" customWidth="1"/>
    <col min="2041" max="2290" width="9.125" style="15"/>
    <col min="2291" max="2291" width="10.875" style="15" customWidth="1"/>
    <col min="2292" max="2292" width="47.875" style="15" customWidth="1"/>
    <col min="2293" max="2293" width="7.25" style="15" customWidth="1"/>
    <col min="2294" max="2294" width="9.25" style="15" customWidth="1"/>
    <col min="2295" max="2295" width="10.75" style="15" customWidth="1"/>
    <col min="2296" max="2296" width="12.75" style="15" customWidth="1"/>
    <col min="2297" max="2546" width="9.125" style="15"/>
    <col min="2547" max="2547" width="10.875" style="15" customWidth="1"/>
    <col min="2548" max="2548" width="47.875" style="15" customWidth="1"/>
    <col min="2549" max="2549" width="7.25" style="15" customWidth="1"/>
    <col min="2550" max="2550" width="9.25" style="15" customWidth="1"/>
    <col min="2551" max="2551" width="10.75" style="15" customWidth="1"/>
    <col min="2552" max="2552" width="12.75" style="15" customWidth="1"/>
    <col min="2553" max="2802" width="9.125" style="15"/>
    <col min="2803" max="2803" width="10.875" style="15" customWidth="1"/>
    <col min="2804" max="2804" width="47.875" style="15" customWidth="1"/>
    <col min="2805" max="2805" width="7.25" style="15" customWidth="1"/>
    <col min="2806" max="2806" width="9.25" style="15" customWidth="1"/>
    <col min="2807" max="2807" width="10.75" style="15" customWidth="1"/>
    <col min="2808" max="2808" width="12.75" style="15" customWidth="1"/>
    <col min="2809" max="3058" width="9.125" style="15"/>
    <col min="3059" max="3059" width="10.875" style="15" customWidth="1"/>
    <col min="3060" max="3060" width="47.875" style="15" customWidth="1"/>
    <col min="3061" max="3061" width="7.25" style="15" customWidth="1"/>
    <col min="3062" max="3062" width="9.25" style="15" customWidth="1"/>
    <col min="3063" max="3063" width="10.75" style="15" customWidth="1"/>
    <col min="3064" max="3064" width="12.75" style="15" customWidth="1"/>
    <col min="3065" max="3314" width="9.125" style="15"/>
    <col min="3315" max="3315" width="10.875" style="15" customWidth="1"/>
    <col min="3316" max="3316" width="47.875" style="15" customWidth="1"/>
    <col min="3317" max="3317" width="7.25" style="15" customWidth="1"/>
    <col min="3318" max="3318" width="9.25" style="15" customWidth="1"/>
    <col min="3319" max="3319" width="10.75" style="15" customWidth="1"/>
    <col min="3320" max="3320" width="12.75" style="15" customWidth="1"/>
    <col min="3321" max="3570" width="9.125" style="15"/>
    <col min="3571" max="3571" width="10.875" style="15" customWidth="1"/>
    <col min="3572" max="3572" width="47.875" style="15" customWidth="1"/>
    <col min="3573" max="3573" width="7.25" style="15" customWidth="1"/>
    <col min="3574" max="3574" width="9.25" style="15" customWidth="1"/>
    <col min="3575" max="3575" width="10.75" style="15" customWidth="1"/>
    <col min="3576" max="3576" width="12.75" style="15" customWidth="1"/>
    <col min="3577" max="3826" width="9.125" style="15"/>
    <col min="3827" max="3827" width="10.875" style="15" customWidth="1"/>
    <col min="3828" max="3828" width="47.875" style="15" customWidth="1"/>
    <col min="3829" max="3829" width="7.25" style="15" customWidth="1"/>
    <col min="3830" max="3830" width="9.25" style="15" customWidth="1"/>
    <col min="3831" max="3831" width="10.75" style="15" customWidth="1"/>
    <col min="3832" max="3832" width="12.75" style="15" customWidth="1"/>
    <col min="3833" max="4082" width="9.125" style="15"/>
    <col min="4083" max="4083" width="10.875" style="15" customWidth="1"/>
    <col min="4084" max="4084" width="47.875" style="15" customWidth="1"/>
    <col min="4085" max="4085" width="7.25" style="15" customWidth="1"/>
    <col min="4086" max="4086" width="9.25" style="15" customWidth="1"/>
    <col min="4087" max="4087" width="10.75" style="15" customWidth="1"/>
    <col min="4088" max="4088" width="12.75" style="15" customWidth="1"/>
    <col min="4089" max="4338" width="9.125" style="15"/>
    <col min="4339" max="4339" width="10.875" style="15" customWidth="1"/>
    <col min="4340" max="4340" width="47.875" style="15" customWidth="1"/>
    <col min="4341" max="4341" width="7.25" style="15" customWidth="1"/>
    <col min="4342" max="4342" width="9.25" style="15" customWidth="1"/>
    <col min="4343" max="4343" width="10.75" style="15" customWidth="1"/>
    <col min="4344" max="4344" width="12.75" style="15" customWidth="1"/>
    <col min="4345" max="4594" width="9.125" style="15"/>
    <col min="4595" max="4595" width="10.875" style="15" customWidth="1"/>
    <col min="4596" max="4596" width="47.875" style="15" customWidth="1"/>
    <col min="4597" max="4597" width="7.25" style="15" customWidth="1"/>
    <col min="4598" max="4598" width="9.25" style="15" customWidth="1"/>
    <col min="4599" max="4599" width="10.75" style="15" customWidth="1"/>
    <col min="4600" max="4600" width="12.75" style="15" customWidth="1"/>
    <col min="4601" max="4850" width="9.125" style="15"/>
    <col min="4851" max="4851" width="10.875" style="15" customWidth="1"/>
    <col min="4852" max="4852" width="47.875" style="15" customWidth="1"/>
    <col min="4853" max="4853" width="7.25" style="15" customWidth="1"/>
    <col min="4854" max="4854" width="9.25" style="15" customWidth="1"/>
    <col min="4855" max="4855" width="10.75" style="15" customWidth="1"/>
    <col min="4856" max="4856" width="12.75" style="15" customWidth="1"/>
    <col min="4857" max="5106" width="9.125" style="15"/>
    <col min="5107" max="5107" width="10.875" style="15" customWidth="1"/>
    <col min="5108" max="5108" width="47.875" style="15" customWidth="1"/>
    <col min="5109" max="5109" width="7.25" style="15" customWidth="1"/>
    <col min="5110" max="5110" width="9.25" style="15" customWidth="1"/>
    <col min="5111" max="5111" width="10.75" style="15" customWidth="1"/>
    <col min="5112" max="5112" width="12.75" style="15" customWidth="1"/>
    <col min="5113" max="5362" width="9.125" style="15"/>
    <col min="5363" max="5363" width="10.875" style="15" customWidth="1"/>
    <col min="5364" max="5364" width="47.875" style="15" customWidth="1"/>
    <col min="5365" max="5365" width="7.25" style="15" customWidth="1"/>
    <col min="5366" max="5366" width="9.25" style="15" customWidth="1"/>
    <col min="5367" max="5367" width="10.75" style="15" customWidth="1"/>
    <col min="5368" max="5368" width="12.75" style="15" customWidth="1"/>
    <col min="5369" max="5618" width="9.125" style="15"/>
    <col min="5619" max="5619" width="10.875" style="15" customWidth="1"/>
    <col min="5620" max="5620" width="47.875" style="15" customWidth="1"/>
    <col min="5621" max="5621" width="7.25" style="15" customWidth="1"/>
    <col min="5622" max="5622" width="9.25" style="15" customWidth="1"/>
    <col min="5623" max="5623" width="10.75" style="15" customWidth="1"/>
    <col min="5624" max="5624" width="12.75" style="15" customWidth="1"/>
    <col min="5625" max="5874" width="9.125" style="15"/>
    <col min="5875" max="5875" width="10.875" style="15" customWidth="1"/>
    <col min="5876" max="5876" width="47.875" style="15" customWidth="1"/>
    <col min="5877" max="5877" width="7.25" style="15" customWidth="1"/>
    <col min="5878" max="5878" width="9.25" style="15" customWidth="1"/>
    <col min="5879" max="5879" width="10.75" style="15" customWidth="1"/>
    <col min="5880" max="5880" width="12.75" style="15" customWidth="1"/>
    <col min="5881" max="6130" width="9.125" style="15"/>
    <col min="6131" max="6131" width="10.875" style="15" customWidth="1"/>
    <col min="6132" max="6132" width="47.875" style="15" customWidth="1"/>
    <col min="6133" max="6133" width="7.25" style="15" customWidth="1"/>
    <col min="6134" max="6134" width="9.25" style="15" customWidth="1"/>
    <col min="6135" max="6135" width="10.75" style="15" customWidth="1"/>
    <col min="6136" max="6136" width="12.75" style="15" customWidth="1"/>
    <col min="6137" max="6386" width="9.125" style="15"/>
    <col min="6387" max="6387" width="10.875" style="15" customWidth="1"/>
    <col min="6388" max="6388" width="47.875" style="15" customWidth="1"/>
    <col min="6389" max="6389" width="7.25" style="15" customWidth="1"/>
    <col min="6390" max="6390" width="9.25" style="15" customWidth="1"/>
    <col min="6391" max="6391" width="10.75" style="15" customWidth="1"/>
    <col min="6392" max="6392" width="12.75" style="15" customWidth="1"/>
    <col min="6393" max="6642" width="9.125" style="15"/>
    <col min="6643" max="6643" width="10.875" style="15" customWidth="1"/>
    <col min="6644" max="6644" width="47.875" style="15" customWidth="1"/>
    <col min="6645" max="6645" width="7.25" style="15" customWidth="1"/>
    <col min="6646" max="6646" width="9.25" style="15" customWidth="1"/>
    <col min="6647" max="6647" width="10.75" style="15" customWidth="1"/>
    <col min="6648" max="6648" width="12.75" style="15" customWidth="1"/>
    <col min="6649" max="6898" width="9.125" style="15"/>
    <col min="6899" max="6899" width="10.875" style="15" customWidth="1"/>
    <col min="6900" max="6900" width="47.875" style="15" customWidth="1"/>
    <col min="6901" max="6901" width="7.25" style="15" customWidth="1"/>
    <col min="6902" max="6902" width="9.25" style="15" customWidth="1"/>
    <col min="6903" max="6903" width="10.75" style="15" customWidth="1"/>
    <col min="6904" max="6904" width="12.75" style="15" customWidth="1"/>
    <col min="6905" max="7154" width="9.125" style="15"/>
    <col min="7155" max="7155" width="10.875" style="15" customWidth="1"/>
    <col min="7156" max="7156" width="47.875" style="15" customWidth="1"/>
    <col min="7157" max="7157" width="7.25" style="15" customWidth="1"/>
    <col min="7158" max="7158" width="9.25" style="15" customWidth="1"/>
    <col min="7159" max="7159" width="10.75" style="15" customWidth="1"/>
    <col min="7160" max="7160" width="12.75" style="15" customWidth="1"/>
    <col min="7161" max="7410" width="9.125" style="15"/>
    <col min="7411" max="7411" width="10.875" style="15" customWidth="1"/>
    <col min="7412" max="7412" width="47.875" style="15" customWidth="1"/>
    <col min="7413" max="7413" width="7.25" style="15" customWidth="1"/>
    <col min="7414" max="7414" width="9.25" style="15" customWidth="1"/>
    <col min="7415" max="7415" width="10.75" style="15" customWidth="1"/>
    <col min="7416" max="7416" width="12.75" style="15" customWidth="1"/>
    <col min="7417" max="7666" width="9.125" style="15"/>
    <col min="7667" max="7667" width="10.875" style="15" customWidth="1"/>
    <col min="7668" max="7668" width="47.875" style="15" customWidth="1"/>
    <col min="7669" max="7669" width="7.25" style="15" customWidth="1"/>
    <col min="7670" max="7670" width="9.25" style="15" customWidth="1"/>
    <col min="7671" max="7671" width="10.75" style="15" customWidth="1"/>
    <col min="7672" max="7672" width="12.75" style="15" customWidth="1"/>
    <col min="7673" max="7922" width="9.125" style="15"/>
    <col min="7923" max="7923" width="10.875" style="15" customWidth="1"/>
    <col min="7924" max="7924" width="47.875" style="15" customWidth="1"/>
    <col min="7925" max="7925" width="7.25" style="15" customWidth="1"/>
    <col min="7926" max="7926" width="9.25" style="15" customWidth="1"/>
    <col min="7927" max="7927" width="10.75" style="15" customWidth="1"/>
    <col min="7928" max="7928" width="12.75" style="15" customWidth="1"/>
    <col min="7929" max="8178" width="9.125" style="15"/>
    <col min="8179" max="8179" width="10.875" style="15" customWidth="1"/>
    <col min="8180" max="8180" width="47.875" style="15" customWidth="1"/>
    <col min="8181" max="8181" width="7.25" style="15" customWidth="1"/>
    <col min="8182" max="8182" width="9.25" style="15" customWidth="1"/>
    <col min="8183" max="8183" width="10.75" style="15" customWidth="1"/>
    <col min="8184" max="8184" width="12.75" style="15" customWidth="1"/>
    <col min="8185" max="8434" width="9.125" style="15"/>
    <col min="8435" max="8435" width="10.875" style="15" customWidth="1"/>
    <col min="8436" max="8436" width="47.875" style="15" customWidth="1"/>
    <col min="8437" max="8437" width="7.25" style="15" customWidth="1"/>
    <col min="8438" max="8438" width="9.25" style="15" customWidth="1"/>
    <col min="8439" max="8439" width="10.75" style="15" customWidth="1"/>
    <col min="8440" max="8440" width="12.75" style="15" customWidth="1"/>
    <col min="8441" max="8690" width="9.125" style="15"/>
    <col min="8691" max="8691" width="10.875" style="15" customWidth="1"/>
    <col min="8692" max="8692" width="47.875" style="15" customWidth="1"/>
    <col min="8693" max="8693" width="7.25" style="15" customWidth="1"/>
    <col min="8694" max="8694" width="9.25" style="15" customWidth="1"/>
    <col min="8695" max="8695" width="10.75" style="15" customWidth="1"/>
    <col min="8696" max="8696" width="12.75" style="15" customWidth="1"/>
    <col min="8697" max="8946" width="9.125" style="15"/>
    <col min="8947" max="8947" width="10.875" style="15" customWidth="1"/>
    <col min="8948" max="8948" width="47.875" style="15" customWidth="1"/>
    <col min="8949" max="8949" width="7.25" style="15" customWidth="1"/>
    <col min="8950" max="8950" width="9.25" style="15" customWidth="1"/>
    <col min="8951" max="8951" width="10.75" style="15" customWidth="1"/>
    <col min="8952" max="8952" width="12.75" style="15" customWidth="1"/>
    <col min="8953" max="9202" width="9.125" style="15"/>
    <col min="9203" max="9203" width="10.875" style="15" customWidth="1"/>
    <col min="9204" max="9204" width="47.875" style="15" customWidth="1"/>
    <col min="9205" max="9205" width="7.25" style="15" customWidth="1"/>
    <col min="9206" max="9206" width="9.25" style="15" customWidth="1"/>
    <col min="9207" max="9207" width="10.75" style="15" customWidth="1"/>
    <col min="9208" max="9208" width="12.75" style="15" customWidth="1"/>
    <col min="9209" max="9458" width="9.125" style="15"/>
    <col min="9459" max="9459" width="10.875" style="15" customWidth="1"/>
    <col min="9460" max="9460" width="47.875" style="15" customWidth="1"/>
    <col min="9461" max="9461" width="7.25" style="15" customWidth="1"/>
    <col min="9462" max="9462" width="9.25" style="15" customWidth="1"/>
    <col min="9463" max="9463" width="10.75" style="15" customWidth="1"/>
    <col min="9464" max="9464" width="12.75" style="15" customWidth="1"/>
    <col min="9465" max="9714" width="9.125" style="15"/>
    <col min="9715" max="9715" width="10.875" style="15" customWidth="1"/>
    <col min="9716" max="9716" width="47.875" style="15" customWidth="1"/>
    <col min="9717" max="9717" width="7.25" style="15" customWidth="1"/>
    <col min="9718" max="9718" width="9.25" style="15" customWidth="1"/>
    <col min="9719" max="9719" width="10.75" style="15" customWidth="1"/>
    <col min="9720" max="9720" width="12.75" style="15" customWidth="1"/>
    <col min="9721" max="9970" width="9.125" style="15"/>
    <col min="9971" max="9971" width="10.875" style="15" customWidth="1"/>
    <col min="9972" max="9972" width="47.875" style="15" customWidth="1"/>
    <col min="9973" max="9973" width="7.25" style="15" customWidth="1"/>
    <col min="9974" max="9974" width="9.25" style="15" customWidth="1"/>
    <col min="9975" max="9975" width="10.75" style="15" customWidth="1"/>
    <col min="9976" max="9976" width="12.75" style="15" customWidth="1"/>
    <col min="9977" max="10226" width="9.125" style="15"/>
    <col min="10227" max="10227" width="10.875" style="15" customWidth="1"/>
    <col min="10228" max="10228" width="47.875" style="15" customWidth="1"/>
    <col min="10229" max="10229" width="7.25" style="15" customWidth="1"/>
    <col min="10230" max="10230" width="9.25" style="15" customWidth="1"/>
    <col min="10231" max="10231" width="10.75" style="15" customWidth="1"/>
    <col min="10232" max="10232" width="12.75" style="15" customWidth="1"/>
    <col min="10233" max="10482" width="9.125" style="15"/>
    <col min="10483" max="10483" width="10.875" style="15" customWidth="1"/>
    <col min="10484" max="10484" width="47.875" style="15" customWidth="1"/>
    <col min="10485" max="10485" width="7.25" style="15" customWidth="1"/>
    <col min="10486" max="10486" width="9.25" style="15" customWidth="1"/>
    <col min="10487" max="10487" width="10.75" style="15" customWidth="1"/>
    <col min="10488" max="10488" width="12.75" style="15" customWidth="1"/>
    <col min="10489" max="10738" width="9.125" style="15"/>
    <col min="10739" max="10739" width="10.875" style="15" customWidth="1"/>
    <col min="10740" max="10740" width="47.875" style="15" customWidth="1"/>
    <col min="10741" max="10741" width="7.25" style="15" customWidth="1"/>
    <col min="10742" max="10742" width="9.25" style="15" customWidth="1"/>
    <col min="10743" max="10743" width="10.75" style="15" customWidth="1"/>
    <col min="10744" max="10744" width="12.75" style="15" customWidth="1"/>
    <col min="10745" max="10994" width="9.125" style="15"/>
    <col min="10995" max="10995" width="10.875" style="15" customWidth="1"/>
    <col min="10996" max="10996" width="47.875" style="15" customWidth="1"/>
    <col min="10997" max="10997" width="7.25" style="15" customWidth="1"/>
    <col min="10998" max="10998" width="9.25" style="15" customWidth="1"/>
    <col min="10999" max="10999" width="10.75" style="15" customWidth="1"/>
    <col min="11000" max="11000" width="12.75" style="15" customWidth="1"/>
    <col min="11001" max="11250" width="9.125" style="15"/>
    <col min="11251" max="11251" width="10.875" style="15" customWidth="1"/>
    <col min="11252" max="11252" width="47.875" style="15" customWidth="1"/>
    <col min="11253" max="11253" width="7.25" style="15" customWidth="1"/>
    <col min="11254" max="11254" width="9.25" style="15" customWidth="1"/>
    <col min="11255" max="11255" width="10.75" style="15" customWidth="1"/>
    <col min="11256" max="11256" width="12.75" style="15" customWidth="1"/>
    <col min="11257" max="11506" width="9.125" style="15"/>
    <col min="11507" max="11507" width="10.875" style="15" customWidth="1"/>
    <col min="11508" max="11508" width="47.875" style="15" customWidth="1"/>
    <col min="11509" max="11509" width="7.25" style="15" customWidth="1"/>
    <col min="11510" max="11510" width="9.25" style="15" customWidth="1"/>
    <col min="11511" max="11511" width="10.75" style="15" customWidth="1"/>
    <col min="11512" max="11512" width="12.75" style="15" customWidth="1"/>
    <col min="11513" max="11762" width="9.125" style="15"/>
    <col min="11763" max="11763" width="10.875" style="15" customWidth="1"/>
    <col min="11764" max="11764" width="47.875" style="15" customWidth="1"/>
    <col min="11765" max="11765" width="7.25" style="15" customWidth="1"/>
    <col min="11766" max="11766" width="9.25" style="15" customWidth="1"/>
    <col min="11767" max="11767" width="10.75" style="15" customWidth="1"/>
    <col min="11768" max="11768" width="12.75" style="15" customWidth="1"/>
    <col min="11769" max="12018" width="9.125" style="15"/>
    <col min="12019" max="12019" width="10.875" style="15" customWidth="1"/>
    <col min="12020" max="12020" width="47.875" style="15" customWidth="1"/>
    <col min="12021" max="12021" width="7.25" style="15" customWidth="1"/>
    <col min="12022" max="12022" width="9.25" style="15" customWidth="1"/>
    <col min="12023" max="12023" width="10.75" style="15" customWidth="1"/>
    <col min="12024" max="12024" width="12.75" style="15" customWidth="1"/>
    <col min="12025" max="12274" width="9.125" style="15"/>
    <col min="12275" max="12275" width="10.875" style="15" customWidth="1"/>
    <col min="12276" max="12276" width="47.875" style="15" customWidth="1"/>
    <col min="12277" max="12277" width="7.25" style="15" customWidth="1"/>
    <col min="12278" max="12278" width="9.25" style="15" customWidth="1"/>
    <col min="12279" max="12279" width="10.75" style="15" customWidth="1"/>
    <col min="12280" max="12280" width="12.75" style="15" customWidth="1"/>
    <col min="12281" max="12530" width="9.125" style="15"/>
    <col min="12531" max="12531" width="10.875" style="15" customWidth="1"/>
    <col min="12532" max="12532" width="47.875" style="15" customWidth="1"/>
    <col min="12533" max="12533" width="7.25" style="15" customWidth="1"/>
    <col min="12534" max="12534" width="9.25" style="15" customWidth="1"/>
    <col min="12535" max="12535" width="10.75" style="15" customWidth="1"/>
    <col min="12536" max="12536" width="12.75" style="15" customWidth="1"/>
    <col min="12537" max="12786" width="9.125" style="15"/>
    <col min="12787" max="12787" width="10.875" style="15" customWidth="1"/>
    <col min="12788" max="12788" width="47.875" style="15" customWidth="1"/>
    <col min="12789" max="12789" width="7.25" style="15" customWidth="1"/>
    <col min="12790" max="12790" width="9.25" style="15" customWidth="1"/>
    <col min="12791" max="12791" width="10.75" style="15" customWidth="1"/>
    <col min="12792" max="12792" width="12.75" style="15" customWidth="1"/>
    <col min="12793" max="13042" width="9.125" style="15"/>
    <col min="13043" max="13043" width="10.875" style="15" customWidth="1"/>
    <col min="13044" max="13044" width="47.875" style="15" customWidth="1"/>
    <col min="13045" max="13045" width="7.25" style="15" customWidth="1"/>
    <col min="13046" max="13046" width="9.25" style="15" customWidth="1"/>
    <col min="13047" max="13047" width="10.75" style="15" customWidth="1"/>
    <col min="13048" max="13048" width="12.75" style="15" customWidth="1"/>
    <col min="13049" max="13298" width="9.125" style="15"/>
    <col min="13299" max="13299" width="10.875" style="15" customWidth="1"/>
    <col min="13300" max="13300" width="47.875" style="15" customWidth="1"/>
    <col min="13301" max="13301" width="7.25" style="15" customWidth="1"/>
    <col min="13302" max="13302" width="9.25" style="15" customWidth="1"/>
    <col min="13303" max="13303" width="10.75" style="15" customWidth="1"/>
    <col min="13304" max="13304" width="12.75" style="15" customWidth="1"/>
    <col min="13305" max="13554" width="9.125" style="15"/>
    <col min="13555" max="13555" width="10.875" style="15" customWidth="1"/>
    <col min="13556" max="13556" width="47.875" style="15" customWidth="1"/>
    <col min="13557" max="13557" width="7.25" style="15" customWidth="1"/>
    <col min="13558" max="13558" width="9.25" style="15" customWidth="1"/>
    <col min="13559" max="13559" width="10.75" style="15" customWidth="1"/>
    <col min="13560" max="13560" width="12.75" style="15" customWidth="1"/>
    <col min="13561" max="13810" width="9.125" style="15"/>
    <col min="13811" max="13811" width="10.875" style="15" customWidth="1"/>
    <col min="13812" max="13812" width="47.875" style="15" customWidth="1"/>
    <col min="13813" max="13813" width="7.25" style="15" customWidth="1"/>
    <col min="13814" max="13814" width="9.25" style="15" customWidth="1"/>
    <col min="13815" max="13815" width="10.75" style="15" customWidth="1"/>
    <col min="13816" max="13816" width="12.75" style="15" customWidth="1"/>
    <col min="13817" max="14066" width="9.125" style="15"/>
    <col min="14067" max="14067" width="10.875" style="15" customWidth="1"/>
    <col min="14068" max="14068" width="47.875" style="15" customWidth="1"/>
    <col min="14069" max="14069" width="7.25" style="15" customWidth="1"/>
    <col min="14070" max="14070" width="9.25" style="15" customWidth="1"/>
    <col min="14071" max="14071" width="10.75" style="15" customWidth="1"/>
    <col min="14072" max="14072" width="12.75" style="15" customWidth="1"/>
    <col min="14073" max="14322" width="9.125" style="15"/>
    <col min="14323" max="14323" width="10.875" style="15" customWidth="1"/>
    <col min="14324" max="14324" width="47.875" style="15" customWidth="1"/>
    <col min="14325" max="14325" width="7.25" style="15" customWidth="1"/>
    <col min="14326" max="14326" width="9.25" style="15" customWidth="1"/>
    <col min="14327" max="14327" width="10.75" style="15" customWidth="1"/>
    <col min="14328" max="14328" width="12.75" style="15" customWidth="1"/>
    <col min="14329" max="14578" width="9.125" style="15"/>
    <col min="14579" max="14579" width="10.875" style="15" customWidth="1"/>
    <col min="14580" max="14580" width="47.875" style="15" customWidth="1"/>
    <col min="14581" max="14581" width="7.25" style="15" customWidth="1"/>
    <col min="14582" max="14582" width="9.25" style="15" customWidth="1"/>
    <col min="14583" max="14583" width="10.75" style="15" customWidth="1"/>
    <col min="14584" max="14584" width="12.75" style="15" customWidth="1"/>
    <col min="14585" max="14834" width="9.125" style="15"/>
    <col min="14835" max="14835" width="10.875" style="15" customWidth="1"/>
    <col min="14836" max="14836" width="47.875" style="15" customWidth="1"/>
    <col min="14837" max="14837" width="7.25" style="15" customWidth="1"/>
    <col min="14838" max="14838" width="9.25" style="15" customWidth="1"/>
    <col min="14839" max="14839" width="10.75" style="15" customWidth="1"/>
    <col min="14840" max="14840" width="12.75" style="15" customWidth="1"/>
    <col min="14841" max="15090" width="9.125" style="15"/>
    <col min="15091" max="15091" width="10.875" style="15" customWidth="1"/>
    <col min="15092" max="15092" width="47.875" style="15" customWidth="1"/>
    <col min="15093" max="15093" width="7.25" style="15" customWidth="1"/>
    <col min="15094" max="15094" width="9.25" style="15" customWidth="1"/>
    <col min="15095" max="15095" width="10.75" style="15" customWidth="1"/>
    <col min="15096" max="15096" width="12.75" style="15" customWidth="1"/>
    <col min="15097" max="15346" width="9.125" style="15"/>
    <col min="15347" max="15347" width="10.875" style="15" customWidth="1"/>
    <col min="15348" max="15348" width="47.875" style="15" customWidth="1"/>
    <col min="15349" max="15349" width="7.25" style="15" customWidth="1"/>
    <col min="15350" max="15350" width="9.25" style="15" customWidth="1"/>
    <col min="15351" max="15351" width="10.75" style="15" customWidth="1"/>
    <col min="15352" max="15352" width="12.75" style="15" customWidth="1"/>
    <col min="15353" max="15602" width="9.125" style="15"/>
    <col min="15603" max="15603" width="10.875" style="15" customWidth="1"/>
    <col min="15604" max="15604" width="47.875" style="15" customWidth="1"/>
    <col min="15605" max="15605" width="7.25" style="15" customWidth="1"/>
    <col min="15606" max="15606" width="9.25" style="15" customWidth="1"/>
    <col min="15607" max="15607" width="10.75" style="15" customWidth="1"/>
    <col min="15608" max="15608" width="12.75" style="15" customWidth="1"/>
    <col min="15609" max="15858" width="9.125" style="15"/>
    <col min="15859" max="15859" width="10.875" style="15" customWidth="1"/>
    <col min="15860" max="15860" width="47.875" style="15" customWidth="1"/>
    <col min="15861" max="15861" width="7.25" style="15" customWidth="1"/>
    <col min="15862" max="15862" width="9.25" style="15" customWidth="1"/>
    <col min="15863" max="15863" width="10.75" style="15" customWidth="1"/>
    <col min="15864" max="15864" width="12.75" style="15" customWidth="1"/>
    <col min="15865" max="16114" width="9.125" style="15"/>
    <col min="16115" max="16115" width="10.875" style="15" customWidth="1"/>
    <col min="16116" max="16116" width="47.875" style="15" customWidth="1"/>
    <col min="16117" max="16117" width="7.25" style="15" customWidth="1"/>
    <col min="16118" max="16118" width="9.25" style="15" customWidth="1"/>
    <col min="16119" max="16119" width="10.75" style="15" customWidth="1"/>
    <col min="16120" max="16120" width="12.75" style="15" customWidth="1"/>
    <col min="16121" max="16384" width="9.125" style="15"/>
  </cols>
  <sheetData>
    <row r="1" spans="1:6" s="28" customFormat="1" ht="13.8">
      <c r="A1" s="153" t="s">
        <v>439</v>
      </c>
      <c r="B1" s="154" t="s">
        <v>373</v>
      </c>
      <c r="C1" s="147"/>
      <c r="D1" s="14"/>
      <c r="E1" s="14"/>
    </row>
    <row r="2" spans="1:6">
      <c r="A2" s="31"/>
      <c r="C2" s="21"/>
      <c r="D2" s="156"/>
      <c r="E2" s="156"/>
      <c r="F2" s="31"/>
    </row>
    <row r="3" spans="1:6" ht="23.4" customHeight="1">
      <c r="A3" s="15"/>
      <c r="B3" s="553" t="s">
        <v>327</v>
      </c>
      <c r="C3" s="553"/>
      <c r="D3" s="553"/>
      <c r="E3" s="553"/>
      <c r="F3" s="553"/>
    </row>
    <row r="4" spans="1:6">
      <c r="A4" s="31"/>
      <c r="C4" s="21"/>
      <c r="D4" s="156"/>
      <c r="E4" s="156"/>
      <c r="F4" s="31"/>
    </row>
    <row r="5" spans="1:6" s="19" customFormat="1" ht="11.4" customHeight="1">
      <c r="A5" s="19" t="s">
        <v>338</v>
      </c>
      <c r="B5" s="19" t="s">
        <v>334</v>
      </c>
      <c r="C5" s="19" t="s">
        <v>339</v>
      </c>
      <c r="D5" s="157" t="s">
        <v>335</v>
      </c>
      <c r="E5" s="157" t="s">
        <v>336</v>
      </c>
      <c r="F5" s="157" t="s">
        <v>337</v>
      </c>
    </row>
    <row r="6" spans="1:6" s="434" customFormat="1">
      <c r="A6" s="186"/>
      <c r="B6" s="160"/>
      <c r="C6" s="69"/>
      <c r="D6" s="158"/>
      <c r="E6" s="158"/>
    </row>
    <row r="7" spans="1:6">
      <c r="B7" s="159" t="s">
        <v>167</v>
      </c>
      <c r="E7" s="171"/>
    </row>
    <row r="8" spans="1:6">
      <c r="B8" s="160"/>
      <c r="E8" s="171"/>
    </row>
    <row r="9" spans="1:6" s="161" customFormat="1" ht="97.2" customHeight="1">
      <c r="A9" s="429">
        <v>1</v>
      </c>
      <c r="B9" s="19" t="s">
        <v>426</v>
      </c>
      <c r="D9" s="162"/>
      <c r="E9" s="403"/>
      <c r="F9" s="162"/>
    </row>
    <row r="10" spans="1:6" s="434" customFormat="1" ht="12.75" customHeight="1">
      <c r="A10" s="448"/>
      <c r="B10" s="275" t="s">
        <v>502</v>
      </c>
      <c r="C10" s="151"/>
      <c r="D10" s="439"/>
      <c r="E10" s="404"/>
      <c r="F10" s="449"/>
    </row>
    <row r="11" spans="1:6" s="434" customFormat="1" ht="12.75" customHeight="1">
      <c r="A11" s="448"/>
      <c r="B11" s="275" t="s">
        <v>374</v>
      </c>
      <c r="C11" s="151" t="s">
        <v>27</v>
      </c>
      <c r="D11" s="439">
        <v>50</v>
      </c>
      <c r="E11" s="404"/>
      <c r="F11" s="14">
        <f>ROUND(D11*E11,2)</f>
        <v>0</v>
      </c>
    </row>
    <row r="12" spans="1:6" s="434" customFormat="1" ht="12.75" customHeight="1">
      <c r="A12" s="448"/>
      <c r="B12" s="275" t="s">
        <v>503</v>
      </c>
      <c r="D12" s="439"/>
      <c r="E12" s="404"/>
      <c r="F12" s="449"/>
    </row>
    <row r="13" spans="1:6" s="434" customFormat="1" ht="12.75" customHeight="1">
      <c r="A13" s="448"/>
      <c r="B13" s="275"/>
      <c r="C13" s="151" t="s">
        <v>42</v>
      </c>
      <c r="D13" s="439">
        <v>20</v>
      </c>
      <c r="E13" s="404"/>
      <c r="F13" s="14">
        <f>ROUND(D13*E13,2)</f>
        <v>0</v>
      </c>
    </row>
    <row r="14" spans="1:6" s="434" customFormat="1" ht="12.75" customHeight="1">
      <c r="A14" s="448"/>
      <c r="B14" s="200"/>
      <c r="C14" s="151"/>
      <c r="D14" s="439"/>
      <c r="E14" s="404"/>
      <c r="F14" s="449"/>
    </row>
    <row r="15" spans="1:6" s="434" customFormat="1">
      <c r="A15" s="163"/>
      <c r="B15" s="164"/>
      <c r="C15" s="165"/>
      <c r="D15" s="325"/>
      <c r="E15" s="405"/>
      <c r="F15" s="166"/>
    </row>
    <row r="16" spans="1:6" ht="13.8">
      <c r="A16" s="153" t="str">
        <f>A1</f>
        <v>A 10.</v>
      </c>
      <c r="B16" s="154" t="s">
        <v>375</v>
      </c>
      <c r="D16" s="324"/>
      <c r="E16" s="158"/>
      <c r="F16" s="167">
        <f>SUM(F9:F14)</f>
        <v>0</v>
      </c>
    </row>
    <row r="17" spans="4:5">
      <c r="D17" s="324"/>
      <c r="E17" s="158"/>
    </row>
    <row r="18" spans="4:5">
      <c r="D18" s="324"/>
      <c r="E18" s="158"/>
    </row>
    <row r="19" spans="4:5">
      <c r="D19" s="324"/>
      <c r="E19" s="158"/>
    </row>
    <row r="20" spans="4:5">
      <c r="E20" s="158"/>
    </row>
    <row r="21" spans="4:5">
      <c r="E21" s="158"/>
    </row>
    <row r="22" spans="4:5">
      <c r="E22" s="158"/>
    </row>
  </sheetData>
  <mergeCells count="1">
    <mergeCell ref="B3:F3"/>
  </mergeCells>
  <pageMargins left="0.70866141732283472" right="0.70866141732283472" top="0.74803149606299213"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B44D-51E6-4E00-8C9D-67E2CB443CB2}">
  <dimension ref="A2:F123"/>
  <sheetViews>
    <sheetView view="pageBreakPreview" zoomScaleNormal="100" zoomScaleSheetLayoutView="100" workbookViewId="0">
      <selection activeCell="F12" sqref="F12"/>
    </sheetView>
  </sheetViews>
  <sheetFormatPr defaultColWidth="8" defaultRowHeight="12"/>
  <cols>
    <col min="1" max="1" width="7.375" style="150" customWidth="1"/>
    <col min="2" max="2" width="45.75" style="155" customWidth="1"/>
    <col min="3" max="3" width="7.25" style="69" customWidth="1"/>
    <col min="4" max="4" width="8.625" style="178" bestFit="1" customWidth="1"/>
    <col min="5" max="5" width="9.375" style="15" customWidth="1"/>
    <col min="6" max="6" width="11.125" style="15" customWidth="1"/>
    <col min="7" max="246" width="8" style="15"/>
    <col min="247" max="247" width="6.375" style="15" customWidth="1"/>
    <col min="248" max="248" width="35.625" style="15" customWidth="1"/>
    <col min="249" max="249" width="6.375" style="15" customWidth="1"/>
    <col min="250" max="250" width="8.125" style="15" customWidth="1"/>
    <col min="251" max="251" width="9.375" style="15" customWidth="1"/>
    <col min="252" max="252" width="11.125" style="15" customWidth="1"/>
    <col min="253" max="502" width="8" style="15"/>
    <col min="503" max="503" width="6.375" style="15" customWidth="1"/>
    <col min="504" max="504" width="35.625" style="15" customWidth="1"/>
    <col min="505" max="505" width="6.375" style="15" customWidth="1"/>
    <col min="506" max="506" width="8.125" style="15" customWidth="1"/>
    <col min="507" max="507" width="9.375" style="15" customWidth="1"/>
    <col min="508" max="508" width="11.125" style="15" customWidth="1"/>
    <col min="509" max="758" width="8" style="15"/>
    <col min="759" max="759" width="6.375" style="15" customWidth="1"/>
    <col min="760" max="760" width="35.625" style="15" customWidth="1"/>
    <col min="761" max="761" width="6.375" style="15" customWidth="1"/>
    <col min="762" max="762" width="8.125" style="15" customWidth="1"/>
    <col min="763" max="763" width="9.375" style="15" customWidth="1"/>
    <col min="764" max="764" width="11.125" style="15" customWidth="1"/>
    <col min="765" max="1014" width="8" style="15"/>
    <col min="1015" max="1015" width="6.375" style="15" customWidth="1"/>
    <col min="1016" max="1016" width="35.625" style="15" customWidth="1"/>
    <col min="1017" max="1017" width="6.375" style="15" customWidth="1"/>
    <col min="1018" max="1018" width="8.125" style="15" customWidth="1"/>
    <col min="1019" max="1019" width="9.375" style="15" customWidth="1"/>
    <col min="1020" max="1020" width="11.125" style="15" customWidth="1"/>
    <col min="1021" max="1270" width="8" style="15"/>
    <col min="1271" max="1271" width="6.375" style="15" customWidth="1"/>
    <col min="1272" max="1272" width="35.625" style="15" customWidth="1"/>
    <col min="1273" max="1273" width="6.375" style="15" customWidth="1"/>
    <col min="1274" max="1274" width="8.125" style="15" customWidth="1"/>
    <col min="1275" max="1275" width="9.375" style="15" customWidth="1"/>
    <col min="1276" max="1276" width="11.125" style="15" customWidth="1"/>
    <col min="1277" max="1526" width="8" style="15"/>
    <col min="1527" max="1527" width="6.375" style="15" customWidth="1"/>
    <col min="1528" max="1528" width="35.625" style="15" customWidth="1"/>
    <col min="1529" max="1529" width="6.375" style="15" customWidth="1"/>
    <col min="1530" max="1530" width="8.125" style="15" customWidth="1"/>
    <col min="1531" max="1531" width="9.375" style="15" customWidth="1"/>
    <col min="1532" max="1532" width="11.125" style="15" customWidth="1"/>
    <col min="1533" max="1782" width="8" style="15"/>
    <col min="1783" max="1783" width="6.375" style="15" customWidth="1"/>
    <col min="1784" max="1784" width="35.625" style="15" customWidth="1"/>
    <col min="1785" max="1785" width="6.375" style="15" customWidth="1"/>
    <col min="1786" max="1786" width="8.125" style="15" customWidth="1"/>
    <col min="1787" max="1787" width="9.375" style="15" customWidth="1"/>
    <col min="1788" max="1788" width="11.125" style="15" customWidth="1"/>
    <col min="1789" max="2038" width="8" style="15"/>
    <col min="2039" max="2039" width="6.375" style="15" customWidth="1"/>
    <col min="2040" max="2040" width="35.625" style="15" customWidth="1"/>
    <col min="2041" max="2041" width="6.375" style="15" customWidth="1"/>
    <col min="2042" max="2042" width="8.125" style="15" customWidth="1"/>
    <col min="2043" max="2043" width="9.375" style="15" customWidth="1"/>
    <col min="2044" max="2044" width="11.125" style="15" customWidth="1"/>
    <col min="2045" max="2294" width="8" style="15"/>
    <col min="2295" max="2295" width="6.375" style="15" customWidth="1"/>
    <col min="2296" max="2296" width="35.625" style="15" customWidth="1"/>
    <col min="2297" max="2297" width="6.375" style="15" customWidth="1"/>
    <col min="2298" max="2298" width="8.125" style="15" customWidth="1"/>
    <col min="2299" max="2299" width="9.375" style="15" customWidth="1"/>
    <col min="2300" max="2300" width="11.125" style="15" customWidth="1"/>
    <col min="2301" max="2550" width="8" style="15"/>
    <col min="2551" max="2551" width="6.375" style="15" customWidth="1"/>
    <col min="2552" max="2552" width="35.625" style="15" customWidth="1"/>
    <col min="2553" max="2553" width="6.375" style="15" customWidth="1"/>
    <col min="2554" max="2554" width="8.125" style="15" customWidth="1"/>
    <col min="2555" max="2555" width="9.375" style="15" customWidth="1"/>
    <col min="2556" max="2556" width="11.125" style="15" customWidth="1"/>
    <col min="2557" max="2806" width="8" style="15"/>
    <col min="2807" max="2807" width="6.375" style="15" customWidth="1"/>
    <col min="2808" max="2808" width="35.625" style="15" customWidth="1"/>
    <col min="2809" max="2809" width="6.375" style="15" customWidth="1"/>
    <col min="2810" max="2810" width="8.125" style="15" customWidth="1"/>
    <col min="2811" max="2811" width="9.375" style="15" customWidth="1"/>
    <col min="2812" max="2812" width="11.125" style="15" customWidth="1"/>
    <col min="2813" max="3062" width="8" style="15"/>
    <col min="3063" max="3063" width="6.375" style="15" customWidth="1"/>
    <col min="3064" max="3064" width="35.625" style="15" customWidth="1"/>
    <col min="3065" max="3065" width="6.375" style="15" customWidth="1"/>
    <col min="3066" max="3066" width="8.125" style="15" customWidth="1"/>
    <col min="3067" max="3067" width="9.375" style="15" customWidth="1"/>
    <col min="3068" max="3068" width="11.125" style="15" customWidth="1"/>
    <col min="3069" max="3318" width="8" style="15"/>
    <col min="3319" max="3319" width="6.375" style="15" customWidth="1"/>
    <col min="3320" max="3320" width="35.625" style="15" customWidth="1"/>
    <col min="3321" max="3321" width="6.375" style="15" customWidth="1"/>
    <col min="3322" max="3322" width="8.125" style="15" customWidth="1"/>
    <col min="3323" max="3323" width="9.375" style="15" customWidth="1"/>
    <col min="3324" max="3324" width="11.125" style="15" customWidth="1"/>
    <col min="3325" max="3574" width="8" style="15"/>
    <col min="3575" max="3575" width="6.375" style="15" customWidth="1"/>
    <col min="3576" max="3576" width="35.625" style="15" customWidth="1"/>
    <col min="3577" max="3577" width="6.375" style="15" customWidth="1"/>
    <col min="3578" max="3578" width="8.125" style="15" customWidth="1"/>
    <col min="3579" max="3579" width="9.375" style="15" customWidth="1"/>
    <col min="3580" max="3580" width="11.125" style="15" customWidth="1"/>
    <col min="3581" max="3830" width="8" style="15"/>
    <col min="3831" max="3831" width="6.375" style="15" customWidth="1"/>
    <col min="3832" max="3832" width="35.625" style="15" customWidth="1"/>
    <col min="3833" max="3833" width="6.375" style="15" customWidth="1"/>
    <col min="3834" max="3834" width="8.125" style="15" customWidth="1"/>
    <col min="3835" max="3835" width="9.375" style="15" customWidth="1"/>
    <col min="3836" max="3836" width="11.125" style="15" customWidth="1"/>
    <col min="3837" max="4086" width="8" style="15"/>
    <col min="4087" max="4087" width="6.375" style="15" customWidth="1"/>
    <col min="4088" max="4088" width="35.625" style="15" customWidth="1"/>
    <col min="4089" max="4089" width="6.375" style="15" customWidth="1"/>
    <col min="4090" max="4090" width="8.125" style="15" customWidth="1"/>
    <col min="4091" max="4091" width="9.375" style="15" customWidth="1"/>
    <col min="4092" max="4092" width="11.125" style="15" customWidth="1"/>
    <col min="4093" max="4342" width="8" style="15"/>
    <col min="4343" max="4343" width="6.375" style="15" customWidth="1"/>
    <col min="4344" max="4344" width="35.625" style="15" customWidth="1"/>
    <col min="4345" max="4345" width="6.375" style="15" customWidth="1"/>
    <col min="4346" max="4346" width="8.125" style="15" customWidth="1"/>
    <col min="4347" max="4347" width="9.375" style="15" customWidth="1"/>
    <col min="4348" max="4348" width="11.125" style="15" customWidth="1"/>
    <col min="4349" max="4598" width="8" style="15"/>
    <col min="4599" max="4599" width="6.375" style="15" customWidth="1"/>
    <col min="4600" max="4600" width="35.625" style="15" customWidth="1"/>
    <col min="4601" max="4601" width="6.375" style="15" customWidth="1"/>
    <col min="4602" max="4602" width="8.125" style="15" customWidth="1"/>
    <col min="4603" max="4603" width="9.375" style="15" customWidth="1"/>
    <col min="4604" max="4604" width="11.125" style="15" customWidth="1"/>
    <col min="4605" max="4854" width="8" style="15"/>
    <col min="4855" max="4855" width="6.375" style="15" customWidth="1"/>
    <col min="4856" max="4856" width="35.625" style="15" customWidth="1"/>
    <col min="4857" max="4857" width="6.375" style="15" customWidth="1"/>
    <col min="4858" max="4858" width="8.125" style="15" customWidth="1"/>
    <col min="4859" max="4859" width="9.375" style="15" customWidth="1"/>
    <col min="4860" max="4860" width="11.125" style="15" customWidth="1"/>
    <col min="4861" max="5110" width="8" style="15"/>
    <col min="5111" max="5111" width="6.375" style="15" customWidth="1"/>
    <col min="5112" max="5112" width="35.625" style="15" customWidth="1"/>
    <col min="5113" max="5113" width="6.375" style="15" customWidth="1"/>
    <col min="5114" max="5114" width="8.125" style="15" customWidth="1"/>
    <col min="5115" max="5115" width="9.375" style="15" customWidth="1"/>
    <col min="5116" max="5116" width="11.125" style="15" customWidth="1"/>
    <col min="5117" max="5366" width="8" style="15"/>
    <col min="5367" max="5367" width="6.375" style="15" customWidth="1"/>
    <col min="5368" max="5368" width="35.625" style="15" customWidth="1"/>
    <col min="5369" max="5369" width="6.375" style="15" customWidth="1"/>
    <col min="5370" max="5370" width="8.125" style="15" customWidth="1"/>
    <col min="5371" max="5371" width="9.375" style="15" customWidth="1"/>
    <col min="5372" max="5372" width="11.125" style="15" customWidth="1"/>
    <col min="5373" max="5622" width="8" style="15"/>
    <col min="5623" max="5623" width="6.375" style="15" customWidth="1"/>
    <col min="5624" max="5624" width="35.625" style="15" customWidth="1"/>
    <col min="5625" max="5625" width="6.375" style="15" customWidth="1"/>
    <col min="5626" max="5626" width="8.125" style="15" customWidth="1"/>
    <col min="5627" max="5627" width="9.375" style="15" customWidth="1"/>
    <col min="5628" max="5628" width="11.125" style="15" customWidth="1"/>
    <col min="5629" max="5878" width="8" style="15"/>
    <col min="5879" max="5879" width="6.375" style="15" customWidth="1"/>
    <col min="5880" max="5880" width="35.625" style="15" customWidth="1"/>
    <col min="5881" max="5881" width="6.375" style="15" customWidth="1"/>
    <col min="5882" max="5882" width="8.125" style="15" customWidth="1"/>
    <col min="5883" max="5883" width="9.375" style="15" customWidth="1"/>
    <col min="5884" max="5884" width="11.125" style="15" customWidth="1"/>
    <col min="5885" max="6134" width="8" style="15"/>
    <col min="6135" max="6135" width="6.375" style="15" customWidth="1"/>
    <col min="6136" max="6136" width="35.625" style="15" customWidth="1"/>
    <col min="6137" max="6137" width="6.375" style="15" customWidth="1"/>
    <col min="6138" max="6138" width="8.125" style="15" customWidth="1"/>
    <col min="6139" max="6139" width="9.375" style="15" customWidth="1"/>
    <col min="6140" max="6140" width="11.125" style="15" customWidth="1"/>
    <col min="6141" max="6390" width="8" style="15"/>
    <col min="6391" max="6391" width="6.375" style="15" customWidth="1"/>
    <col min="6392" max="6392" width="35.625" style="15" customWidth="1"/>
    <col min="6393" max="6393" width="6.375" style="15" customWidth="1"/>
    <col min="6394" max="6394" width="8.125" style="15" customWidth="1"/>
    <col min="6395" max="6395" width="9.375" style="15" customWidth="1"/>
    <col min="6396" max="6396" width="11.125" style="15" customWidth="1"/>
    <col min="6397" max="6646" width="8" style="15"/>
    <col min="6647" max="6647" width="6.375" style="15" customWidth="1"/>
    <col min="6648" max="6648" width="35.625" style="15" customWidth="1"/>
    <col min="6649" max="6649" width="6.375" style="15" customWidth="1"/>
    <col min="6650" max="6650" width="8.125" style="15" customWidth="1"/>
    <col min="6651" max="6651" width="9.375" style="15" customWidth="1"/>
    <col min="6652" max="6652" width="11.125" style="15" customWidth="1"/>
    <col min="6653" max="6902" width="8" style="15"/>
    <col min="6903" max="6903" width="6.375" style="15" customWidth="1"/>
    <col min="6904" max="6904" width="35.625" style="15" customWidth="1"/>
    <col min="6905" max="6905" width="6.375" style="15" customWidth="1"/>
    <col min="6906" max="6906" width="8.125" style="15" customWidth="1"/>
    <col min="6907" max="6907" width="9.375" style="15" customWidth="1"/>
    <col min="6908" max="6908" width="11.125" style="15" customWidth="1"/>
    <col min="6909" max="7158" width="8" style="15"/>
    <col min="7159" max="7159" width="6.375" style="15" customWidth="1"/>
    <col min="7160" max="7160" width="35.625" style="15" customWidth="1"/>
    <col min="7161" max="7161" width="6.375" style="15" customWidth="1"/>
    <col min="7162" max="7162" width="8.125" style="15" customWidth="1"/>
    <col min="7163" max="7163" width="9.375" style="15" customWidth="1"/>
    <col min="7164" max="7164" width="11.125" style="15" customWidth="1"/>
    <col min="7165" max="7414" width="8" style="15"/>
    <col min="7415" max="7415" width="6.375" style="15" customWidth="1"/>
    <col min="7416" max="7416" width="35.625" style="15" customWidth="1"/>
    <col min="7417" max="7417" width="6.375" style="15" customWidth="1"/>
    <col min="7418" max="7418" width="8.125" style="15" customWidth="1"/>
    <col min="7419" max="7419" width="9.375" style="15" customWidth="1"/>
    <col min="7420" max="7420" width="11.125" style="15" customWidth="1"/>
    <col min="7421" max="7670" width="8" style="15"/>
    <col min="7671" max="7671" width="6.375" style="15" customWidth="1"/>
    <col min="7672" max="7672" width="35.625" style="15" customWidth="1"/>
    <col min="7673" max="7673" width="6.375" style="15" customWidth="1"/>
    <col min="7674" max="7674" width="8.125" style="15" customWidth="1"/>
    <col min="7675" max="7675" width="9.375" style="15" customWidth="1"/>
    <col min="7676" max="7676" width="11.125" style="15" customWidth="1"/>
    <col min="7677" max="7926" width="8" style="15"/>
    <col min="7927" max="7927" width="6.375" style="15" customWidth="1"/>
    <col min="7928" max="7928" width="35.625" style="15" customWidth="1"/>
    <col min="7929" max="7929" width="6.375" style="15" customWidth="1"/>
    <col min="7930" max="7930" width="8.125" style="15" customWidth="1"/>
    <col min="7931" max="7931" width="9.375" style="15" customWidth="1"/>
    <col min="7932" max="7932" width="11.125" style="15" customWidth="1"/>
    <col min="7933" max="8182" width="8" style="15"/>
    <col min="8183" max="8183" width="6.375" style="15" customWidth="1"/>
    <col min="8184" max="8184" width="35.625" style="15" customWidth="1"/>
    <col min="8185" max="8185" width="6.375" style="15" customWidth="1"/>
    <col min="8186" max="8186" width="8.125" style="15" customWidth="1"/>
    <col min="8187" max="8187" width="9.375" style="15" customWidth="1"/>
    <col min="8188" max="8188" width="11.125" style="15" customWidth="1"/>
    <col min="8189" max="8438" width="8" style="15"/>
    <col min="8439" max="8439" width="6.375" style="15" customWidth="1"/>
    <col min="8440" max="8440" width="35.625" style="15" customWidth="1"/>
    <col min="8441" max="8441" width="6.375" style="15" customWidth="1"/>
    <col min="8442" max="8442" width="8.125" style="15" customWidth="1"/>
    <col min="8443" max="8443" width="9.375" style="15" customWidth="1"/>
    <col min="8444" max="8444" width="11.125" style="15" customWidth="1"/>
    <col min="8445" max="8694" width="8" style="15"/>
    <col min="8695" max="8695" width="6.375" style="15" customWidth="1"/>
    <col min="8696" max="8696" width="35.625" style="15" customWidth="1"/>
    <col min="8697" max="8697" width="6.375" style="15" customWidth="1"/>
    <col min="8698" max="8698" width="8.125" style="15" customWidth="1"/>
    <col min="8699" max="8699" width="9.375" style="15" customWidth="1"/>
    <col min="8700" max="8700" width="11.125" style="15" customWidth="1"/>
    <col min="8701" max="8950" width="8" style="15"/>
    <col min="8951" max="8951" width="6.375" style="15" customWidth="1"/>
    <col min="8952" max="8952" width="35.625" style="15" customWidth="1"/>
    <col min="8953" max="8953" width="6.375" style="15" customWidth="1"/>
    <col min="8954" max="8954" width="8.125" style="15" customWidth="1"/>
    <col min="8955" max="8955" width="9.375" style="15" customWidth="1"/>
    <col min="8956" max="8956" width="11.125" style="15" customWidth="1"/>
    <col min="8957" max="9206" width="8" style="15"/>
    <col min="9207" max="9207" width="6.375" style="15" customWidth="1"/>
    <col min="9208" max="9208" width="35.625" style="15" customWidth="1"/>
    <col min="9209" max="9209" width="6.375" style="15" customWidth="1"/>
    <col min="9210" max="9210" width="8.125" style="15" customWidth="1"/>
    <col min="9211" max="9211" width="9.375" style="15" customWidth="1"/>
    <col min="9212" max="9212" width="11.125" style="15" customWidth="1"/>
    <col min="9213" max="9462" width="8" style="15"/>
    <col min="9463" max="9463" width="6.375" style="15" customWidth="1"/>
    <col min="9464" max="9464" width="35.625" style="15" customWidth="1"/>
    <col min="9465" max="9465" width="6.375" style="15" customWidth="1"/>
    <col min="9466" max="9466" width="8.125" style="15" customWidth="1"/>
    <col min="9467" max="9467" width="9.375" style="15" customWidth="1"/>
    <col min="9468" max="9468" width="11.125" style="15" customWidth="1"/>
    <col min="9469" max="9718" width="8" style="15"/>
    <col min="9719" max="9719" width="6.375" style="15" customWidth="1"/>
    <col min="9720" max="9720" width="35.625" style="15" customWidth="1"/>
    <col min="9721" max="9721" width="6.375" style="15" customWidth="1"/>
    <col min="9722" max="9722" width="8.125" style="15" customWidth="1"/>
    <col min="9723" max="9723" width="9.375" style="15" customWidth="1"/>
    <col min="9724" max="9724" width="11.125" style="15" customWidth="1"/>
    <col min="9725" max="9974" width="8" style="15"/>
    <col min="9975" max="9975" width="6.375" style="15" customWidth="1"/>
    <col min="9976" max="9976" width="35.625" style="15" customWidth="1"/>
    <col min="9977" max="9977" width="6.375" style="15" customWidth="1"/>
    <col min="9978" max="9978" width="8.125" style="15" customWidth="1"/>
    <col min="9979" max="9979" width="9.375" style="15" customWidth="1"/>
    <col min="9980" max="9980" width="11.125" style="15" customWidth="1"/>
    <col min="9981" max="10230" width="8" style="15"/>
    <col min="10231" max="10231" width="6.375" style="15" customWidth="1"/>
    <col min="10232" max="10232" width="35.625" style="15" customWidth="1"/>
    <col min="10233" max="10233" width="6.375" style="15" customWidth="1"/>
    <col min="10234" max="10234" width="8.125" style="15" customWidth="1"/>
    <col min="10235" max="10235" width="9.375" style="15" customWidth="1"/>
    <col min="10236" max="10236" width="11.125" style="15" customWidth="1"/>
    <col min="10237" max="10486" width="8" style="15"/>
    <col min="10487" max="10487" width="6.375" style="15" customWidth="1"/>
    <col min="10488" max="10488" width="35.625" style="15" customWidth="1"/>
    <col min="10489" max="10489" width="6.375" style="15" customWidth="1"/>
    <col min="10490" max="10490" width="8.125" style="15" customWidth="1"/>
    <col min="10491" max="10491" width="9.375" style="15" customWidth="1"/>
    <col min="10492" max="10492" width="11.125" style="15" customWidth="1"/>
    <col min="10493" max="10742" width="8" style="15"/>
    <col min="10743" max="10743" width="6.375" style="15" customWidth="1"/>
    <col min="10744" max="10744" width="35.625" style="15" customWidth="1"/>
    <col min="10745" max="10745" width="6.375" style="15" customWidth="1"/>
    <col min="10746" max="10746" width="8.125" style="15" customWidth="1"/>
    <col min="10747" max="10747" width="9.375" style="15" customWidth="1"/>
    <col min="10748" max="10748" width="11.125" style="15" customWidth="1"/>
    <col min="10749" max="10998" width="8" style="15"/>
    <col min="10999" max="10999" width="6.375" style="15" customWidth="1"/>
    <col min="11000" max="11000" width="35.625" style="15" customWidth="1"/>
    <col min="11001" max="11001" width="6.375" style="15" customWidth="1"/>
    <col min="11002" max="11002" width="8.125" style="15" customWidth="1"/>
    <col min="11003" max="11003" width="9.375" style="15" customWidth="1"/>
    <col min="11004" max="11004" width="11.125" style="15" customWidth="1"/>
    <col min="11005" max="11254" width="8" style="15"/>
    <col min="11255" max="11255" width="6.375" style="15" customWidth="1"/>
    <col min="11256" max="11256" width="35.625" style="15" customWidth="1"/>
    <col min="11257" max="11257" width="6.375" style="15" customWidth="1"/>
    <col min="11258" max="11258" width="8.125" style="15" customWidth="1"/>
    <col min="11259" max="11259" width="9.375" style="15" customWidth="1"/>
    <col min="11260" max="11260" width="11.125" style="15" customWidth="1"/>
    <col min="11261" max="11510" width="8" style="15"/>
    <col min="11511" max="11511" width="6.375" style="15" customWidth="1"/>
    <col min="11512" max="11512" width="35.625" style="15" customWidth="1"/>
    <col min="11513" max="11513" width="6.375" style="15" customWidth="1"/>
    <col min="11514" max="11514" width="8.125" style="15" customWidth="1"/>
    <col min="11515" max="11515" width="9.375" style="15" customWidth="1"/>
    <col min="11516" max="11516" width="11.125" style="15" customWidth="1"/>
    <col min="11517" max="11766" width="8" style="15"/>
    <col min="11767" max="11767" width="6.375" style="15" customWidth="1"/>
    <col min="11768" max="11768" width="35.625" style="15" customWidth="1"/>
    <col min="11769" max="11769" width="6.375" style="15" customWidth="1"/>
    <col min="11770" max="11770" width="8.125" style="15" customWidth="1"/>
    <col min="11771" max="11771" width="9.375" style="15" customWidth="1"/>
    <col min="11772" max="11772" width="11.125" style="15" customWidth="1"/>
    <col min="11773" max="12022" width="8" style="15"/>
    <col min="12023" max="12023" width="6.375" style="15" customWidth="1"/>
    <col min="12024" max="12024" width="35.625" style="15" customWidth="1"/>
    <col min="12025" max="12025" width="6.375" style="15" customWidth="1"/>
    <col min="12026" max="12026" width="8.125" style="15" customWidth="1"/>
    <col min="12027" max="12027" width="9.375" style="15" customWidth="1"/>
    <col min="12028" max="12028" width="11.125" style="15" customWidth="1"/>
    <col min="12029" max="12278" width="8" style="15"/>
    <col min="12279" max="12279" width="6.375" style="15" customWidth="1"/>
    <col min="12280" max="12280" width="35.625" style="15" customWidth="1"/>
    <col min="12281" max="12281" width="6.375" style="15" customWidth="1"/>
    <col min="12282" max="12282" width="8.125" style="15" customWidth="1"/>
    <col min="12283" max="12283" width="9.375" style="15" customWidth="1"/>
    <col min="12284" max="12284" width="11.125" style="15" customWidth="1"/>
    <col min="12285" max="12534" width="8" style="15"/>
    <col min="12535" max="12535" width="6.375" style="15" customWidth="1"/>
    <col min="12536" max="12536" width="35.625" style="15" customWidth="1"/>
    <col min="12537" max="12537" width="6.375" style="15" customWidth="1"/>
    <col min="12538" max="12538" width="8.125" style="15" customWidth="1"/>
    <col min="12539" max="12539" width="9.375" style="15" customWidth="1"/>
    <col min="12540" max="12540" width="11.125" style="15" customWidth="1"/>
    <col min="12541" max="12790" width="8" style="15"/>
    <col min="12791" max="12791" width="6.375" style="15" customWidth="1"/>
    <col min="12792" max="12792" width="35.625" style="15" customWidth="1"/>
    <col min="12793" max="12793" width="6.375" style="15" customWidth="1"/>
    <col min="12794" max="12794" width="8.125" style="15" customWidth="1"/>
    <col min="12795" max="12795" width="9.375" style="15" customWidth="1"/>
    <col min="12796" max="12796" width="11.125" style="15" customWidth="1"/>
    <col min="12797" max="13046" width="8" style="15"/>
    <col min="13047" max="13047" width="6.375" style="15" customWidth="1"/>
    <col min="13048" max="13048" width="35.625" style="15" customWidth="1"/>
    <col min="13049" max="13049" width="6.375" style="15" customWidth="1"/>
    <col min="13050" max="13050" width="8.125" style="15" customWidth="1"/>
    <col min="13051" max="13051" width="9.375" style="15" customWidth="1"/>
    <col min="13052" max="13052" width="11.125" style="15" customWidth="1"/>
    <col min="13053" max="13302" width="8" style="15"/>
    <col min="13303" max="13303" width="6.375" style="15" customWidth="1"/>
    <col min="13304" max="13304" width="35.625" style="15" customWidth="1"/>
    <col min="13305" max="13305" width="6.375" style="15" customWidth="1"/>
    <col min="13306" max="13306" width="8.125" style="15" customWidth="1"/>
    <col min="13307" max="13307" width="9.375" style="15" customWidth="1"/>
    <col min="13308" max="13308" width="11.125" style="15" customWidth="1"/>
    <col min="13309" max="13558" width="8" style="15"/>
    <col min="13559" max="13559" width="6.375" style="15" customWidth="1"/>
    <col min="13560" max="13560" width="35.625" style="15" customWidth="1"/>
    <col min="13561" max="13561" width="6.375" style="15" customWidth="1"/>
    <col min="13562" max="13562" width="8.125" style="15" customWidth="1"/>
    <col min="13563" max="13563" width="9.375" style="15" customWidth="1"/>
    <col min="13564" max="13564" width="11.125" style="15" customWidth="1"/>
    <col min="13565" max="13814" width="8" style="15"/>
    <col min="13815" max="13815" width="6.375" style="15" customWidth="1"/>
    <col min="13816" max="13816" width="35.625" style="15" customWidth="1"/>
    <col min="13817" max="13817" width="6.375" style="15" customWidth="1"/>
    <col min="13818" max="13818" width="8.125" style="15" customWidth="1"/>
    <col min="13819" max="13819" width="9.375" style="15" customWidth="1"/>
    <col min="13820" max="13820" width="11.125" style="15" customWidth="1"/>
    <col min="13821" max="14070" width="8" style="15"/>
    <col min="14071" max="14071" width="6.375" style="15" customWidth="1"/>
    <col min="14072" max="14072" width="35.625" style="15" customWidth="1"/>
    <col min="14073" max="14073" width="6.375" style="15" customWidth="1"/>
    <col min="14074" max="14074" width="8.125" style="15" customWidth="1"/>
    <col min="14075" max="14075" width="9.375" style="15" customWidth="1"/>
    <col min="14076" max="14076" width="11.125" style="15" customWidth="1"/>
    <col min="14077" max="14326" width="8" style="15"/>
    <col min="14327" max="14327" width="6.375" style="15" customWidth="1"/>
    <col min="14328" max="14328" width="35.625" style="15" customWidth="1"/>
    <col min="14329" max="14329" width="6.375" style="15" customWidth="1"/>
    <col min="14330" max="14330" width="8.125" style="15" customWidth="1"/>
    <col min="14331" max="14331" width="9.375" style="15" customWidth="1"/>
    <col min="14332" max="14332" width="11.125" style="15" customWidth="1"/>
    <col min="14333" max="14582" width="8" style="15"/>
    <col min="14583" max="14583" width="6.375" style="15" customWidth="1"/>
    <col min="14584" max="14584" width="35.625" style="15" customWidth="1"/>
    <col min="14585" max="14585" width="6.375" style="15" customWidth="1"/>
    <col min="14586" max="14586" width="8.125" style="15" customWidth="1"/>
    <col min="14587" max="14587" width="9.375" style="15" customWidth="1"/>
    <col min="14588" max="14588" width="11.125" style="15" customWidth="1"/>
    <col min="14589" max="14838" width="8" style="15"/>
    <col min="14839" max="14839" width="6.375" style="15" customWidth="1"/>
    <col min="14840" max="14840" width="35.625" style="15" customWidth="1"/>
    <col min="14841" max="14841" width="6.375" style="15" customWidth="1"/>
    <col min="14842" max="14842" width="8.125" style="15" customWidth="1"/>
    <col min="14843" max="14843" width="9.375" style="15" customWidth="1"/>
    <col min="14844" max="14844" width="11.125" style="15" customWidth="1"/>
    <col min="14845" max="15094" width="8" style="15"/>
    <col min="15095" max="15095" width="6.375" style="15" customWidth="1"/>
    <col min="15096" max="15096" width="35.625" style="15" customWidth="1"/>
    <col min="15097" max="15097" width="6.375" style="15" customWidth="1"/>
    <col min="15098" max="15098" width="8.125" style="15" customWidth="1"/>
    <col min="15099" max="15099" width="9.375" style="15" customWidth="1"/>
    <col min="15100" max="15100" width="11.125" style="15" customWidth="1"/>
    <col min="15101" max="15350" width="8" style="15"/>
    <col min="15351" max="15351" width="6.375" style="15" customWidth="1"/>
    <col min="15352" max="15352" width="35.625" style="15" customWidth="1"/>
    <col min="15353" max="15353" width="6.375" style="15" customWidth="1"/>
    <col min="15354" max="15354" width="8.125" style="15" customWidth="1"/>
    <col min="15355" max="15355" width="9.375" style="15" customWidth="1"/>
    <col min="15356" max="15356" width="11.125" style="15" customWidth="1"/>
    <col min="15357" max="15606" width="8" style="15"/>
    <col min="15607" max="15607" width="6.375" style="15" customWidth="1"/>
    <col min="15608" max="15608" width="35.625" style="15" customWidth="1"/>
    <col min="15609" max="15609" width="6.375" style="15" customWidth="1"/>
    <col min="15610" max="15610" width="8.125" style="15" customWidth="1"/>
    <col min="15611" max="15611" width="9.375" style="15" customWidth="1"/>
    <col min="15612" max="15612" width="11.125" style="15" customWidth="1"/>
    <col min="15613" max="15862" width="8" style="15"/>
    <col min="15863" max="15863" width="6.375" style="15" customWidth="1"/>
    <col min="15864" max="15864" width="35.625" style="15" customWidth="1"/>
    <col min="15865" max="15865" width="6.375" style="15" customWidth="1"/>
    <col min="15866" max="15866" width="8.125" style="15" customWidth="1"/>
    <col min="15867" max="15867" width="9.375" style="15" customWidth="1"/>
    <col min="15868" max="15868" width="11.125" style="15" customWidth="1"/>
    <col min="15869" max="16118" width="8" style="15"/>
    <col min="16119" max="16119" width="6.375" style="15" customWidth="1"/>
    <col min="16120" max="16120" width="35.625" style="15" customWidth="1"/>
    <col min="16121" max="16121" width="6.375" style="15" customWidth="1"/>
    <col min="16122" max="16122" width="8.125" style="15" customWidth="1"/>
    <col min="16123" max="16123" width="9.375" style="15" customWidth="1"/>
    <col min="16124" max="16124" width="11.125" style="15" customWidth="1"/>
    <col min="16125" max="16384" width="8" style="15"/>
  </cols>
  <sheetData>
    <row r="2" spans="1:6" s="28" customFormat="1" ht="12.75" customHeight="1">
      <c r="A2" s="153" t="s">
        <v>440</v>
      </c>
      <c r="B2" s="154" t="s">
        <v>376</v>
      </c>
      <c r="C2" s="147"/>
      <c r="D2" s="14"/>
    </row>
    <row r="3" spans="1:6" ht="12" customHeight="1">
      <c r="A3" s="31"/>
      <c r="C3" s="21"/>
      <c r="D3" s="156"/>
      <c r="E3" s="31"/>
      <c r="F3" s="31"/>
    </row>
    <row r="4" spans="1:6" ht="23.4" customHeight="1">
      <c r="A4" s="15"/>
      <c r="B4" s="553" t="s">
        <v>327</v>
      </c>
      <c r="C4" s="553"/>
      <c r="D4" s="553"/>
      <c r="E4" s="553"/>
      <c r="F4" s="553"/>
    </row>
    <row r="5" spans="1:6">
      <c r="A5" s="31"/>
      <c r="C5" s="21"/>
      <c r="D5" s="156"/>
      <c r="E5" s="156"/>
      <c r="F5" s="31"/>
    </row>
    <row r="6" spans="1:6" s="19" customFormat="1" ht="11.4" customHeight="1">
      <c r="A6" s="19" t="s">
        <v>338</v>
      </c>
      <c r="B6" s="19" t="s">
        <v>334</v>
      </c>
      <c r="C6" s="19" t="s">
        <v>339</v>
      </c>
      <c r="D6" s="157" t="s">
        <v>335</v>
      </c>
      <c r="E6" s="157" t="s">
        <v>336</v>
      </c>
      <c r="F6" s="157" t="s">
        <v>337</v>
      </c>
    </row>
    <row r="7" spans="1:6" s="19" customFormat="1" ht="13.5" customHeight="1">
      <c r="C7" s="151"/>
      <c r="D7" s="169"/>
      <c r="E7" s="169"/>
      <c r="F7" s="169"/>
    </row>
    <row r="8" spans="1:6" s="161" customFormat="1" ht="122.25" customHeight="1">
      <c r="A8" s="430">
        <v>1</v>
      </c>
      <c r="B8" s="275" t="s">
        <v>560</v>
      </c>
      <c r="C8" s="151"/>
      <c r="D8" s="32"/>
      <c r="E8" s="162"/>
      <c r="F8" s="162"/>
    </row>
    <row r="9" spans="1:6" s="161" customFormat="1" ht="12.75" customHeight="1">
      <c r="A9" s="170"/>
      <c r="B9" s="19"/>
      <c r="C9" s="69" t="s">
        <v>42</v>
      </c>
      <c r="D9" s="317">
        <v>650</v>
      </c>
      <c r="E9" s="22"/>
      <c r="F9" s="14">
        <f>ROUND(D9*E9,2)</f>
        <v>0</v>
      </c>
    </row>
    <row r="10" spans="1:6" s="161" customFormat="1" ht="12.75" customHeight="1">
      <c r="A10" s="170"/>
      <c r="B10" s="155"/>
      <c r="C10" s="69"/>
      <c r="D10" s="22"/>
      <c r="E10" s="162"/>
      <c r="F10" s="162"/>
    </row>
    <row r="11" spans="1:6" ht="13.5" customHeight="1">
      <c r="B11" s="31"/>
      <c r="D11" s="171"/>
      <c r="E11" s="14"/>
    </row>
    <row r="12" spans="1:6" s="28" customFormat="1" ht="14.85" customHeight="1">
      <c r="A12" s="172" t="s">
        <v>440</v>
      </c>
      <c r="B12" s="173" t="s">
        <v>377</v>
      </c>
      <c r="C12" s="174"/>
      <c r="D12" s="175"/>
      <c r="E12" s="176"/>
      <c r="F12" s="177">
        <f>SUM(F8:F10)</f>
        <v>0</v>
      </c>
    </row>
    <row r="13" spans="1:6" ht="13.5" customHeight="1"/>
    <row r="14" spans="1:6">
      <c r="B14" s="275"/>
    </row>
    <row r="15" spans="1:6" ht="13.5" customHeight="1"/>
    <row r="16" spans="1:6" ht="13.5" customHeight="1"/>
    <row r="17" ht="13.5" customHeight="1"/>
    <row r="18" ht="13.5" customHeight="1"/>
    <row r="19" ht="13.5" customHeight="1"/>
    <row r="20" ht="13.5" customHeight="1"/>
    <row r="21" ht="13.5"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sheetData>
  <sheetProtection algorithmName="SHA-512" hashValue="Czx4hYLyZpoCSLSmhPGAb+G8nNJa8nCWQcsp/y2S/aKRSEEqMpR7BigrhlaEcq3SOUH34tQPs9m7aWlMfdvukw==" saltValue="yxCe+FAFy/FbV03pMlymhw==" spinCount="100000" sheet="1" objects="1" scenarios="1"/>
  <mergeCells count="1">
    <mergeCell ref="B4:F4"/>
  </mergeCells>
  <pageMargins left="0.70866141732283472" right="0.70866141732283472" top="0.74803149606299213" bottom="0.74803149606299213" header="0.31496062992125984" footer="0.31496062992125984"/>
  <pageSetup paperSize="9" orientation="portrait" r:id="rId1"/>
  <headerFooter>
    <oddHeader>&amp;L&amp;"-,Regular"&amp;K01+044INVESTITOR: HRVATSKI INSTITUT ZA POVIJEST
GRAĐEVINA: Palača bogoštovlja i nastave, Opatička 10, Zagreb&amp;R&amp;"-,Regular"&amp;K01+045PROJEKT OBNOVE KONSTRUKCIJE ZGRADE - Z.O.P. 12/21
T R O Š K O V N I K</oddHeader>
    <oddFooter>&amp;L&amp;"-,Regular"&amp;K01+043
Glavni projektant: Martina Vujasinović, mag. ind. aedif.
INTRADOS PROJEKT d.o.o., Zagreb, svibanj 2022.&amp;R&amp;"-,Regular"&amp;K01+042str.: A 11.&amp;P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DDBB-71FD-48D4-BB3F-2A58285FCD95}">
  <dimension ref="A1:HW16"/>
  <sheetViews>
    <sheetView view="pageBreakPreview" topLeftCell="A10" zoomScaleNormal="100" zoomScaleSheetLayoutView="100" workbookViewId="0">
      <selection activeCell="F14" sqref="F14"/>
    </sheetView>
  </sheetViews>
  <sheetFormatPr defaultColWidth="9" defaultRowHeight="12"/>
  <cols>
    <col min="1" max="1" width="7.25" style="15" customWidth="1"/>
    <col min="2" max="2" width="45.625" style="15" customWidth="1"/>
    <col min="3" max="3" width="7.25" style="15" customWidth="1"/>
    <col min="4" max="4" width="9.25" style="15" customWidth="1"/>
    <col min="5" max="5" width="10.75" style="15" customWidth="1"/>
    <col min="6" max="6" width="12.75" style="15" customWidth="1"/>
    <col min="7" max="16384" width="9" style="15"/>
  </cols>
  <sheetData>
    <row r="1" spans="1:231" s="179" customFormat="1" ht="13.8">
      <c r="A1" s="179" t="s">
        <v>441</v>
      </c>
      <c r="B1" s="179" t="s">
        <v>378</v>
      </c>
    </row>
    <row r="3" spans="1:231" ht="23.4" customHeight="1">
      <c r="B3" s="553" t="s">
        <v>327</v>
      </c>
      <c r="C3" s="553"/>
      <c r="D3" s="553"/>
      <c r="E3" s="553"/>
      <c r="F3" s="553"/>
    </row>
    <row r="5" spans="1:231" s="19" customFormat="1" ht="11.4" customHeight="1">
      <c r="A5" s="19" t="s">
        <v>338</v>
      </c>
      <c r="B5" s="19" t="s">
        <v>334</v>
      </c>
      <c r="C5" s="19" t="s">
        <v>339</v>
      </c>
      <c r="D5" s="157" t="s">
        <v>335</v>
      </c>
      <c r="E5" s="157" t="s">
        <v>336</v>
      </c>
      <c r="F5" s="157" t="s">
        <v>337</v>
      </c>
    </row>
    <row r="6" spans="1:231">
      <c r="A6" s="149"/>
      <c r="B6" s="31"/>
      <c r="C6" s="31"/>
      <c r="D6" s="31"/>
      <c r="E6" s="31"/>
      <c r="F6" s="31"/>
    </row>
    <row r="7" spans="1:231" ht="169.5" customHeight="1">
      <c r="A7" s="431">
        <v>1</v>
      </c>
      <c r="B7" s="31" t="s">
        <v>500</v>
      </c>
      <c r="C7" s="21"/>
      <c r="D7" s="22"/>
      <c r="E7" s="22"/>
      <c r="F7" s="14"/>
    </row>
    <row r="8" spans="1:231" ht="13.8">
      <c r="A8" s="23"/>
      <c r="B8" s="31"/>
      <c r="C8" s="21" t="s">
        <v>42</v>
      </c>
      <c r="D8" s="317">
        <v>80</v>
      </c>
      <c r="E8" s="22"/>
      <c r="F8" s="14">
        <f>ROUND(D8*E8,2)</f>
        <v>0</v>
      </c>
    </row>
    <row r="9" spans="1:231" s="434" customFormat="1" ht="13.8">
      <c r="A9" s="23"/>
      <c r="B9" s="438"/>
      <c r="C9" s="21"/>
      <c r="D9" s="317"/>
      <c r="E9" s="22"/>
      <c r="F9" s="14"/>
    </row>
    <row r="10" spans="1:231" s="434" customFormat="1" ht="144">
      <c r="A10" s="431">
        <f>A7+1</f>
        <v>2</v>
      </c>
      <c r="B10" s="438" t="s">
        <v>562</v>
      </c>
      <c r="C10" s="21"/>
      <c r="D10" s="22"/>
      <c r="E10" s="22"/>
      <c r="F10" s="14"/>
    </row>
    <row r="11" spans="1:231" s="434" customFormat="1" ht="72">
      <c r="A11" s="431"/>
      <c r="B11" s="438" t="s">
        <v>561</v>
      </c>
      <c r="C11" s="21"/>
      <c r="D11" s="22"/>
      <c r="E11" s="22"/>
      <c r="F11" s="14"/>
    </row>
    <row r="12" spans="1:231" s="434" customFormat="1" ht="13.8">
      <c r="A12" s="23"/>
      <c r="B12" s="438"/>
      <c r="C12" s="21" t="s">
        <v>42</v>
      </c>
      <c r="D12" s="317">
        <v>350</v>
      </c>
      <c r="E12" s="22"/>
      <c r="F12" s="14">
        <f>ROUND(D12*E12,2)</f>
        <v>0</v>
      </c>
    </row>
    <row r="13" spans="1:231">
      <c r="A13" s="149"/>
      <c r="B13" s="31"/>
      <c r="C13" s="147"/>
      <c r="D13" s="14"/>
      <c r="E13" s="406"/>
      <c r="F13" s="31"/>
    </row>
    <row r="14" spans="1:231" ht="13.8">
      <c r="A14" s="181" t="str">
        <f>A1</f>
        <v>A 12.</v>
      </c>
      <c r="B14" s="181" t="s">
        <v>379</v>
      </c>
      <c r="C14" s="181"/>
      <c r="D14" s="181"/>
      <c r="E14" s="182"/>
      <c r="F14" s="33">
        <f>SUM(F7:F12)</f>
        <v>0</v>
      </c>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row>
    <row r="16" spans="1:231">
      <c r="B16" s="411"/>
    </row>
  </sheetData>
  <sheetProtection algorithmName="SHA-512" hashValue="JcU5PXc1wc593u7K3oSZ8AxMAskw3gRVI9AGOpq0U8UVWjIlSJkc2cl8dlj89ho2f5a1oXqyyUq4VZ9Z+aAXsw==" saltValue="iULeITsAjwg3BUc+swc9Lw==" spinCount="100000" sheet="1" objects="1" scenarios="1"/>
  <mergeCells count="1">
    <mergeCell ref="B3:F3"/>
  </mergeCells>
  <pageMargins left="0.70866141732283472" right="0.70866141732283472" top="0.74803149606299213" bottom="0.74803149606299213" header="0.31496062992125984" footer="0.31496062992125984"/>
  <pageSetup paperSize="9" orientation="portrait" r:id="rId1"/>
  <headerFooter>
    <oddHeader>&amp;L&amp;"-,Regular"&amp;K01+045INVESTITOR: HRVATSKI INSTITUT ZA POVIJEST
GRAĐEVINA: Palača bogoštovlja i nastave, Opatička 10, Zagreb&amp;R&amp;"-,Regular"&amp;K01+044PROJEKT OBNOVE KONSTRUKCIJE ZGRADE - Z.O.P. 12/21
T R O Š K O V N I K</oddHeader>
    <oddFooter>&amp;L&amp;"-,Regular"&amp;K01+044
Glavni projektant: Martina Vujasinović, mag. ind. aedif.
INTRADOS PROJEKT d.o.o., Zagreb, svibanj 2022.&amp;R&amp;"-,Regular"&amp;K01+045str.: A 12.&amp;P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E813-7C43-43FB-A1B5-B979D86E276E}">
  <dimension ref="A1:HW14"/>
  <sheetViews>
    <sheetView view="pageBreakPreview" zoomScaleNormal="100" zoomScaleSheetLayoutView="100" workbookViewId="0">
      <selection activeCell="F14" sqref="F14"/>
    </sheetView>
  </sheetViews>
  <sheetFormatPr defaultColWidth="9" defaultRowHeight="12"/>
  <cols>
    <col min="1" max="1" width="8.625" style="15" bestFit="1" customWidth="1"/>
    <col min="2" max="2" width="45.625" style="15" customWidth="1"/>
    <col min="3" max="3" width="7.25" style="15" customWidth="1"/>
    <col min="4" max="4" width="9.25" style="15" customWidth="1"/>
    <col min="5" max="5" width="10.75" style="15" customWidth="1"/>
    <col min="6" max="6" width="12.75" style="15" customWidth="1"/>
    <col min="7" max="16384" width="9" style="15"/>
  </cols>
  <sheetData>
    <row r="1" spans="1:231" s="179" customFormat="1" ht="13.8">
      <c r="A1" s="179" t="s">
        <v>163</v>
      </c>
      <c r="B1" s="153" t="s">
        <v>415</v>
      </c>
      <c r="D1" s="281"/>
    </row>
    <row r="2" spans="1:231">
      <c r="D2" s="279"/>
    </row>
    <row r="3" spans="1:231" s="275" customFormat="1" ht="11.4" customHeight="1">
      <c r="A3" s="275" t="s">
        <v>338</v>
      </c>
      <c r="B3" s="275" t="s">
        <v>334</v>
      </c>
      <c r="C3" s="275" t="s">
        <v>339</v>
      </c>
      <c r="D3" s="276" t="s">
        <v>335</v>
      </c>
      <c r="E3" s="157" t="s">
        <v>336</v>
      </c>
      <c r="F3" s="157" t="s">
        <v>337</v>
      </c>
    </row>
    <row r="4" spans="1:231" s="275" customFormat="1" ht="11.4" customHeight="1">
      <c r="D4" s="276"/>
      <c r="E4" s="157"/>
      <c r="F4" s="157"/>
    </row>
    <row r="5" spans="1:231" ht="13.8">
      <c r="A5" s="432"/>
      <c r="B5" s="342" t="s">
        <v>416</v>
      </c>
      <c r="C5" s="187"/>
      <c r="E5" s="437"/>
    </row>
    <row r="6" spans="1:231" ht="13.8">
      <c r="A6" s="432"/>
      <c r="B6" s="155"/>
      <c r="C6" s="187"/>
      <c r="E6" s="437"/>
    </row>
    <row r="7" spans="1:231" s="190" customFormat="1" ht="13.8">
      <c r="A7" s="432">
        <f>1</f>
        <v>1</v>
      </c>
      <c r="B7" s="277" t="s">
        <v>417</v>
      </c>
      <c r="C7" s="188"/>
      <c r="D7" s="189"/>
      <c r="E7" s="437"/>
    </row>
    <row r="8" spans="1:231" ht="13.8">
      <c r="A8" s="432"/>
      <c r="B8" s="277" t="s">
        <v>418</v>
      </c>
      <c r="C8" s="187" t="s">
        <v>27</v>
      </c>
      <c r="D8" s="278">
        <v>30</v>
      </c>
      <c r="E8" s="437"/>
      <c r="F8" s="278">
        <f>ROUND(D8*E8,2)</f>
        <v>0</v>
      </c>
    </row>
    <row r="9" spans="1:231" ht="13.8">
      <c r="A9" s="432"/>
      <c r="B9" s="277" t="s">
        <v>419</v>
      </c>
      <c r="C9" s="187" t="s">
        <v>27</v>
      </c>
      <c r="D9" s="278">
        <v>50</v>
      </c>
      <c r="E9" s="437"/>
      <c r="F9" s="278">
        <f>ROUND(D9*E9,2)</f>
        <v>0</v>
      </c>
    </row>
    <row r="10" spans="1:231" ht="13.8">
      <c r="A10" s="432"/>
      <c r="B10" s="277" t="s">
        <v>420</v>
      </c>
      <c r="C10" s="187" t="s">
        <v>27</v>
      </c>
      <c r="D10" s="278">
        <v>120</v>
      </c>
      <c r="E10" s="437"/>
      <c r="F10" s="278">
        <f>ROUND(D10*E10,2)</f>
        <v>0</v>
      </c>
    </row>
    <row r="11" spans="1:231" ht="13.8">
      <c r="A11" s="432"/>
      <c r="B11" s="277" t="s">
        <v>421</v>
      </c>
      <c r="C11" s="187" t="s">
        <v>27</v>
      </c>
      <c r="D11" s="278">
        <v>300</v>
      </c>
      <c r="E11" s="437"/>
      <c r="F11" s="278">
        <f>ROUND(D11*E11,2)</f>
        <v>0</v>
      </c>
    </row>
    <row r="12" spans="1:231" ht="13.8">
      <c r="A12" s="432"/>
      <c r="B12" s="199"/>
      <c r="C12" s="187"/>
      <c r="E12" s="437"/>
    </row>
    <row r="13" spans="1:231">
      <c r="A13" s="149"/>
      <c r="B13" s="31"/>
      <c r="C13" s="147"/>
      <c r="D13" s="49"/>
      <c r="E13" s="183"/>
      <c r="F13" s="31"/>
    </row>
    <row r="14" spans="1:231" ht="27.6">
      <c r="A14" s="412" t="str">
        <f>A1</f>
        <v>B 1.</v>
      </c>
      <c r="B14" s="413" t="s">
        <v>422</v>
      </c>
      <c r="C14" s="181"/>
      <c r="D14" s="181"/>
      <c r="E14" s="182"/>
      <c r="F14" s="33">
        <f>SUM(F5:F12)</f>
        <v>0</v>
      </c>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row>
  </sheetData>
  <sheetProtection algorithmName="SHA-512" hashValue="lQJ3/akTTTKWi1YKeTYO1YlAkXFkwmpIAHy3A6X33fSBon97VNOfjL5tRR4RdK8VgooLxoDh/tN2ia4mBovyHA==" saltValue="3uiMlSsoBVXYDnT0LAyhSQ==" spinCount="100000" sheet="1" objects="1" scenarios="1"/>
  <pageMargins left="0.7" right="0.7" top="0.75" bottom="0.75" header="0.3" footer="0.3"/>
  <pageSetup paperSize="9" orientation="portrait" r:id="rId1"/>
  <headerFooter>
    <oddHeader>&amp;L&amp;"-,Regular"&amp;K01+044INVESTITOR: HRVATSKI INSTITUT ZA POVIJEST
GRAĐEVINA: Palača bogoštovlja i nastave, Opatička 10, Zagreb&amp;R&amp;"-,Regular"&amp;K01+044PROJEKT OBNOVE KONSTRUKCIJE ZGRADE - Z.O.P. 12/21
T R O Š K O V N I K</oddHeader>
    <oddFooter>&amp;L&amp;"-,Regular"&amp;K01+044
Glavni projektant: Martina Vujasinović, mag. ind. aedif.
INTRADOS PROJEKT d.o.o., Zagreb, svibanj 2022.&amp;R&amp;"-,Regular"&amp;K01+044str.: B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16"/>
  <sheetViews>
    <sheetView view="pageBreakPreview" zoomScale="85" zoomScaleNormal="100" zoomScaleSheetLayoutView="85" workbookViewId="0">
      <selection activeCell="A14" sqref="A14:XFD14"/>
    </sheetView>
  </sheetViews>
  <sheetFormatPr defaultColWidth="10" defaultRowHeight="12"/>
  <cols>
    <col min="1" max="1" width="8.25" style="15" customWidth="1"/>
    <col min="2" max="2" width="45.75" style="155" customWidth="1"/>
    <col min="3" max="3" width="8.25" style="187" customWidth="1"/>
    <col min="4" max="4" width="10.375" style="15" customWidth="1"/>
    <col min="5" max="5" width="12" style="15" customWidth="1"/>
    <col min="6" max="6" width="14.25" style="15" customWidth="1"/>
    <col min="7" max="16384" width="10" style="15"/>
  </cols>
  <sheetData>
    <row r="1" spans="1:6" s="161" customFormat="1" ht="15.6">
      <c r="A1" s="179" t="s">
        <v>165</v>
      </c>
      <c r="B1" s="558" t="s">
        <v>414</v>
      </c>
      <c r="C1" s="558"/>
    </row>
    <row r="2" spans="1:6">
      <c r="A2" s="184"/>
      <c r="B2" s="31"/>
      <c r="C2" s="185"/>
      <c r="D2" s="184"/>
      <c r="E2" s="184"/>
      <c r="F2" s="184"/>
    </row>
    <row r="3" spans="1:6">
      <c r="A3" s="18" t="s">
        <v>338</v>
      </c>
      <c r="B3" s="18" t="s">
        <v>334</v>
      </c>
      <c r="C3" s="18" t="s">
        <v>339</v>
      </c>
      <c r="D3" s="20" t="s">
        <v>335</v>
      </c>
      <c r="E3" s="20" t="s">
        <v>336</v>
      </c>
      <c r="F3" s="20" t="s">
        <v>337</v>
      </c>
    </row>
    <row r="4" spans="1:6" s="28" customFormat="1" ht="13.8">
      <c r="A4" s="179"/>
      <c r="B4" s="154"/>
      <c r="C4" s="192"/>
    </row>
    <row r="5" spans="1:6" s="28" customFormat="1" ht="13.8">
      <c r="A5" s="179"/>
      <c r="B5" s="154" t="s">
        <v>216</v>
      </c>
      <c r="C5" s="192"/>
      <c r="E5" s="407"/>
    </row>
    <row r="6" spans="1:6" ht="13.8">
      <c r="A6" s="179"/>
      <c r="B6" s="193"/>
      <c r="C6" s="192"/>
      <c r="D6" s="28"/>
      <c r="E6" s="407"/>
      <c r="F6" s="28"/>
    </row>
    <row r="7" spans="1:6" ht="60" customHeight="1">
      <c r="A7" s="194">
        <v>1</v>
      </c>
      <c r="B7" s="438" t="s">
        <v>495</v>
      </c>
      <c r="C7" s="69"/>
      <c r="D7" s="43"/>
      <c r="E7" s="396"/>
      <c r="F7" s="31"/>
    </row>
    <row r="8" spans="1:6" ht="72" customHeight="1">
      <c r="A8" s="179"/>
      <c r="B8" s="438" t="s">
        <v>454</v>
      </c>
      <c r="C8" s="192"/>
      <c r="D8" s="28"/>
      <c r="E8" s="407"/>
      <c r="F8" s="28"/>
    </row>
    <row r="9" spans="1:6" ht="61.2" customHeight="1">
      <c r="A9" s="180"/>
      <c r="B9" s="438" t="s">
        <v>455</v>
      </c>
      <c r="C9" s="69"/>
      <c r="D9" s="43"/>
      <c r="E9" s="396"/>
      <c r="F9" s="31"/>
    </row>
    <row r="10" spans="1:6">
      <c r="A10" s="31"/>
      <c r="C10" s="187" t="s">
        <v>42</v>
      </c>
      <c r="D10" s="43">
        <v>50</v>
      </c>
      <c r="E10" s="30"/>
      <c r="F10" s="25">
        <f>ROUND(D10*E10,2)</f>
        <v>0</v>
      </c>
    </row>
    <row r="11" spans="1:6">
      <c r="A11" s="31"/>
      <c r="C11" s="21"/>
      <c r="D11" s="43"/>
      <c r="E11" s="30"/>
      <c r="F11" s="31"/>
    </row>
    <row r="12" spans="1:6" ht="77.25" customHeight="1">
      <c r="A12" s="194">
        <f>A7+1</f>
        <v>2</v>
      </c>
      <c r="B12" s="438" t="s">
        <v>501</v>
      </c>
      <c r="C12" s="69"/>
      <c r="D12" s="43"/>
      <c r="E12" s="396"/>
      <c r="F12" s="31"/>
    </row>
    <row r="13" spans="1:6">
      <c r="A13" s="31"/>
      <c r="C13" s="187" t="s">
        <v>42</v>
      </c>
      <c r="D13" s="43">
        <v>200</v>
      </c>
      <c r="E13" s="30"/>
      <c r="F13" s="25">
        <f>ROUND(D13*E13,2)</f>
        <v>0</v>
      </c>
    </row>
    <row r="14" spans="1:6">
      <c r="A14" s="31"/>
      <c r="D14" s="43"/>
      <c r="E14" s="30"/>
      <c r="F14" s="25"/>
    </row>
    <row r="15" spans="1:6" s="28" customFormat="1" ht="13.8">
      <c r="A15" s="150"/>
      <c r="B15" s="155"/>
      <c r="C15" s="147"/>
      <c r="D15" s="25"/>
      <c r="E15" s="15"/>
      <c r="F15" s="15"/>
    </row>
    <row r="16" spans="1:6" ht="13.8">
      <c r="A16" s="191" t="s">
        <v>165</v>
      </c>
      <c r="B16" s="559" t="s">
        <v>425</v>
      </c>
      <c r="C16" s="559"/>
      <c r="D16" s="559"/>
      <c r="E16" s="33"/>
      <c r="F16" s="33">
        <f>SUM(F7:F14)</f>
        <v>0</v>
      </c>
    </row>
  </sheetData>
  <sheetProtection algorithmName="SHA-512" hashValue="EXYOgpmHl6Blbb07UhGmqo4NsRw660RVcVViRrpN196nOsEZZHQlxTDJfeywvm6AEUod9w0kXn+3IK4rmHQtdQ==" saltValue="Vr1QxW80bVXyjpwEN+TOVQ==" spinCount="100000" sheet="1" objects="1" scenarios="1"/>
  <mergeCells count="2">
    <mergeCell ref="B1:C1"/>
    <mergeCell ref="B16:D16"/>
  </mergeCells>
  <pageMargins left="0.70866141732283472" right="0.70866141732283472" top="0.82677165354330717" bottom="0.9055118110236221" header="0.31496062992125984" footer="0.31496062992125984"/>
  <pageSetup paperSize="9" scale="98" fitToHeight="0" orientation="portrait" r:id="rId1"/>
  <headerFooter>
    <oddHeader>&amp;L&amp;"-,Regular"&amp;K01+041INVESTITOR: HRVATSKI INSTITUT ZA POVIJEST
GRAĐEVINA: Palača bogoštovlja i nastave, Opatička 10, Zagreb&amp;R&amp;"-,Regular"&amp;K01+042PROJEKT OBNOVE KONSTRUKCIJE ZGRADE - Z.O.P. 12/21
T R O Š K O V N I K</oddHeader>
    <oddFooter>&amp;L&amp;"-,Regular"&amp;K01+043
Glavni projektant: Martina Vujasinović, mag. ind. aedif.
INTRADOS PROJEKT d.o.o., Zagreb, svibanj 2022.&amp;R&amp;"-,Regular"&amp;K01+044str.: C 1.&amp;P</oddFooter>
  </headerFooter>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17</vt:i4>
      </vt:variant>
      <vt:variant>
        <vt:lpstr>Imenovani rasponi</vt:lpstr>
      </vt:variant>
      <vt:variant>
        <vt:i4>20</vt:i4>
      </vt:variant>
    </vt:vector>
  </HeadingPairs>
  <TitlesOfParts>
    <vt:vector size="37" baseType="lpstr">
      <vt:lpstr>REKAPITULACIJA</vt:lpstr>
      <vt:lpstr>Opci i posebni uvjeti</vt:lpstr>
      <vt:lpstr>Preambule</vt:lpstr>
      <vt:lpstr>Pripremni radovi</vt:lpstr>
      <vt:lpstr>Demontaze i rusenja</vt:lpstr>
      <vt:lpstr>Zemljani radovi</vt:lpstr>
      <vt:lpstr>AB radovi</vt:lpstr>
      <vt:lpstr>Tesarski radovi</vt:lpstr>
      <vt:lpstr>Zidarski radovi</vt:lpstr>
      <vt:lpstr>Izolaterski radovi</vt:lpstr>
      <vt:lpstr>Ojacanja nosive konstrukcije</vt:lpstr>
      <vt:lpstr>Čelične konstrukcije</vt:lpstr>
      <vt:lpstr>Limarski radovi</vt:lpstr>
      <vt:lpstr>Krovopokrivacki radovi</vt:lpstr>
      <vt:lpstr>Suhomontazni radovi</vt:lpstr>
      <vt:lpstr>Instalacije</vt:lpstr>
      <vt:lpstr>Resturatorski radovi - zid</vt:lpstr>
      <vt:lpstr>'AB radovi'!Ispis_naslova</vt:lpstr>
      <vt:lpstr>'Čelične konstrukcije'!Ispis_naslova</vt:lpstr>
      <vt:lpstr>'Demontaze i rusenja'!Ispis_naslova</vt:lpstr>
      <vt:lpstr>'Izolaterski radovi'!Ispis_naslova</vt:lpstr>
      <vt:lpstr>'Ojacanja nosive konstrukcije'!Ispis_naslova</vt:lpstr>
      <vt:lpstr>'Pripremni radovi'!Ispis_naslova</vt:lpstr>
      <vt:lpstr>'Resturatorski radovi - zid'!Ispis_naslova</vt:lpstr>
      <vt:lpstr>'Tesarski radovi'!Ispis_naslova</vt:lpstr>
      <vt:lpstr>'Zemljani radovi'!Ispis_naslova</vt:lpstr>
      <vt:lpstr>'Zidarski radovi'!Ispis_naslova</vt:lpstr>
      <vt:lpstr>'AB radovi'!Podrucje_ispisa</vt:lpstr>
      <vt:lpstr>'Demontaze i rusenja'!Podrucje_ispisa</vt:lpstr>
      <vt:lpstr>'Izolaterski radovi'!Podrucje_ispisa</vt:lpstr>
      <vt:lpstr>'Limarski radovi'!Podrucje_ispisa</vt:lpstr>
      <vt:lpstr>'Opci i posebni uvjeti'!Podrucje_ispisa</vt:lpstr>
      <vt:lpstr>Preambule!Podrucje_ispisa</vt:lpstr>
      <vt:lpstr>REKAPITULACIJA!Podrucje_ispisa</vt:lpstr>
      <vt:lpstr>'Tesarski radovi'!Podrucje_ispisa</vt:lpstr>
      <vt:lpstr>'Zemljani radovi'!Podrucje_ispisa</vt:lpstr>
      <vt:lpstr>'Zidarski radovi'!Podrucje_ispisa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Intrados projekt</dc:creator>
  <cp:lastModifiedBy>Martina Vujasinović</cp:lastModifiedBy>
  <cp:lastPrinted>2022-07-06T12:37:07Z</cp:lastPrinted>
  <dcterms:created xsi:type="dcterms:W3CDTF">2000-10-27T12:46:18Z</dcterms:created>
  <dcterms:modified xsi:type="dcterms:W3CDTF">2022-08-03T13:39:15Z</dcterms:modified>
</cp:coreProperties>
</file>